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UNILAC\3_UNILAC_Projekte\Wiederinbetriebnahme_Brandfall_InterLAC\Spezifikation\"/>
    </mc:Choice>
  </mc:AlternateContent>
  <xr:revisionPtr revIDLastSave="0" documentId="13_ncr:1_{775E8B66-47FA-4F08-A804-36FDD5D95C8C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Liste 2028" sheetId="8" r:id="rId1"/>
    <sheet name="Liste 2029 NICHT AKTUELL" sheetId="1" r:id="rId2"/>
    <sheet name="Strahlparameter" sheetId="2" r:id="rId3"/>
    <sheet name="Strahlführungsabschnitte" sheetId="3" r:id="rId4"/>
    <sheet name="Magnete" sheetId="4" r:id="rId5"/>
    <sheet name="ToDo" sheetId="5" r:id="rId6"/>
    <sheet name="Filter-Gruppen" sheetId="6" r:id="rId7"/>
    <sheet name="Status-Gruppen" sheetId="7" r:id="rId8"/>
  </sheets>
  <definedNames>
    <definedName name="_xlnm._FilterDatabase" localSheetId="0" hidden="1">'Liste 2028'!$F$1:$H$91</definedName>
    <definedName name="_xlnm._FilterDatabase" localSheetId="1" hidden="1">'Liste 2029 NICHT AKTUELL'!$F$1:$H$116</definedName>
    <definedName name="_xlnm._FilterDatabase" localSheetId="5" hidden="1">ToDo!$E$1:$E$69</definedName>
    <definedName name="_xlnm.Print_Area" localSheetId="0">'Liste 2028'!$A$1:$AD$80</definedName>
    <definedName name="_xlnm.Print_Area" localSheetId="1">'Liste 2029 NICHT AKTUELL'!$A$1:$AC$103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61" i="8" l="1"/>
  <c r="R60" i="8"/>
  <c r="R65" i="8"/>
  <c r="R64" i="8"/>
  <c r="R73" i="8"/>
  <c r="R72" i="8"/>
  <c r="X95" i="8"/>
  <c r="AB76" i="8" l="1"/>
  <c r="R76" i="8"/>
  <c r="AB75" i="8"/>
  <c r="R75" i="8"/>
  <c r="AB70" i="8"/>
  <c r="R70" i="8"/>
  <c r="AB69" i="8"/>
  <c r="R69" i="8"/>
  <c r="AB67" i="8"/>
  <c r="R67" i="8"/>
  <c r="AB66" i="8"/>
  <c r="R66" i="8"/>
  <c r="AB65" i="8"/>
  <c r="AB64" i="8"/>
  <c r="AB44" i="8"/>
  <c r="R44" i="8"/>
  <c r="AB43" i="8"/>
  <c r="R43" i="8"/>
  <c r="AB36" i="8"/>
  <c r="R36" i="8"/>
  <c r="AB35" i="8"/>
  <c r="R35" i="8"/>
  <c r="AB34" i="8"/>
  <c r="R34" i="8"/>
  <c r="AB33" i="8"/>
  <c r="R33" i="8"/>
  <c r="AB32" i="8"/>
  <c r="R32" i="8"/>
  <c r="AB8" i="8" l="1"/>
  <c r="AB9" i="8"/>
  <c r="AB14" i="8"/>
  <c r="AB15" i="8"/>
  <c r="AB16" i="8"/>
  <c r="AB18" i="8"/>
  <c r="AB26" i="8"/>
  <c r="AB27" i="8"/>
  <c r="AB28" i="8"/>
  <c r="AB30" i="8"/>
  <c r="AB41" i="8"/>
  <c r="AB42" i="8"/>
  <c r="AB47" i="8"/>
  <c r="AB48" i="8"/>
  <c r="AB51" i="8"/>
  <c r="AB52" i="8"/>
  <c r="AB53" i="8"/>
  <c r="AB58" i="8"/>
  <c r="AB59" i="8"/>
  <c r="AB60" i="8"/>
  <c r="AB61" i="8"/>
  <c r="AB72" i="8"/>
  <c r="AB73" i="8"/>
  <c r="AB77" i="8"/>
  <c r="AB78" i="8"/>
  <c r="AB6" i="8"/>
  <c r="R78" i="8"/>
  <c r="R77" i="8"/>
  <c r="R59" i="8"/>
  <c r="R58" i="8"/>
  <c r="R53" i="8"/>
  <c r="R52" i="8"/>
  <c r="R51" i="8"/>
  <c r="R48" i="8"/>
  <c r="R47" i="8"/>
  <c r="R42" i="8"/>
  <c r="R41" i="8"/>
  <c r="R30" i="8"/>
  <c r="R28" i="8"/>
  <c r="R27" i="8"/>
  <c r="R26" i="8"/>
  <c r="R16" i="8"/>
  <c r="R6" i="8"/>
  <c r="B2" i="8"/>
  <c r="AA105" i="1"/>
  <c r="Q105" i="1"/>
  <c r="AA104" i="1"/>
  <c r="Q104" i="1"/>
  <c r="AA103" i="1"/>
  <c r="Q103" i="1"/>
  <c r="Q97" i="1"/>
  <c r="Q96" i="1"/>
  <c r="Q85" i="1"/>
  <c r="Q83" i="1"/>
  <c r="Q84" i="1"/>
  <c r="Q81" i="1"/>
  <c r="AA80" i="1"/>
  <c r="Q80" i="1"/>
  <c r="Q92" i="1" l="1"/>
  <c r="Q91" i="1"/>
  <c r="Q99" i="1"/>
  <c r="Q98" i="1"/>
  <c r="Q75" i="1"/>
  <c r="Q74" i="1"/>
  <c r="Q73" i="1"/>
  <c r="Q72" i="1"/>
  <c r="Q64" i="1"/>
  <c r="Q63" i="1"/>
  <c r="Q62" i="1"/>
  <c r="Q61" i="1"/>
  <c r="Q56" i="1"/>
  <c r="Q55" i="1"/>
  <c r="Q53" i="1"/>
  <c r="Q52" i="1"/>
  <c r="Q51" i="1"/>
  <c r="Q47" i="1"/>
  <c r="Q46" i="1"/>
  <c r="Q43" i="1"/>
  <c r="Q42" i="1"/>
  <c r="Q41" i="1"/>
  <c r="Q40" i="1"/>
  <c r="Q39" i="1"/>
  <c r="Q36" i="1"/>
  <c r="Q35" i="1"/>
  <c r="Q34" i="1"/>
  <c r="Q33" i="1"/>
  <c r="Q29" i="1"/>
  <c r="Q27" i="1"/>
  <c r="Q26" i="1"/>
  <c r="Q25" i="1"/>
  <c r="Q17" i="1"/>
  <c r="Q16" i="1"/>
  <c r="Q6" i="1"/>
  <c r="AA85" i="1" l="1"/>
  <c r="AA83" i="1"/>
  <c r="AA84" i="1"/>
  <c r="AA81" i="1"/>
  <c r="AA75" i="1"/>
  <c r="AA74" i="1"/>
  <c r="AA73" i="1"/>
  <c r="AA72" i="1"/>
  <c r="AA64" i="1"/>
  <c r="AA63" i="1"/>
  <c r="AA62" i="1"/>
  <c r="AA61" i="1"/>
  <c r="AA56" i="1"/>
  <c r="AA55" i="1"/>
  <c r="AA53" i="1"/>
  <c r="AA52" i="1"/>
  <c r="AA51" i="1"/>
  <c r="AA47" i="1"/>
  <c r="AA46" i="1"/>
  <c r="AA43" i="1"/>
  <c r="AA42" i="1"/>
  <c r="AA41" i="1"/>
  <c r="AA40" i="1"/>
  <c r="AA39" i="1"/>
  <c r="AA36" i="1"/>
  <c r="AA35" i="1"/>
  <c r="AA34" i="1"/>
  <c r="AA33" i="1"/>
  <c r="AA29" i="1"/>
  <c r="AA27" i="1"/>
  <c r="AA26" i="1"/>
  <c r="AA25" i="1"/>
  <c r="AA17" i="1"/>
  <c r="AA16" i="1"/>
  <c r="AA15" i="1"/>
  <c r="AA14" i="1"/>
  <c r="AA9" i="1"/>
  <c r="AA8" i="1"/>
  <c r="AA6" i="1"/>
  <c r="B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Muehle, Carsten Dr.</author>
  </authors>
  <commentList>
    <comment ref="W6" authorId="0" shapeId="0" xr:uid="{9A2CF96A-0615-40DA-B7CA-129807B9861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Vakuumkammer
</t>
        </r>
      </text>
    </comment>
    <comment ref="V8" authorId="0" shapeId="0" xr:uid="{DAB4C240-3ED3-4C38-95B1-1A4E5A116C57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W8" authorId="0" shapeId="0" xr:uid="{3949523F-D0EF-4436-8855-27869FD4922C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Vakuumkammer
</t>
        </r>
      </text>
    </comment>
    <comment ref="V14" authorId="0" shapeId="0" xr:uid="{B782718E-10A9-4653-B836-7762362275F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W14" authorId="0" shapeId="0" xr:uid="{3E431853-694F-4B12-8F57-E711674AE87B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Vakuumkammer
</t>
        </r>
      </text>
    </comment>
    <comment ref="V16" authorId="0" shapeId="0" xr:uid="{36BC19ED-5729-43EE-B4B6-E46E7AC5F7C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</t>
        </r>
      </text>
    </comment>
    <comment ref="W16" authorId="0" shapeId="0" xr:uid="{7F4EBEE1-42EE-49E2-8B7F-8D68CC6EF88D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W18" authorId="0" shapeId="0" xr:uid="{32580147-C171-4C56-8181-4FD078A2966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</t>
        </r>
      </text>
    </comment>
    <comment ref="V26" authorId="0" shapeId="0" xr:uid="{16D26A21-CE5E-450E-B5DC-A541D659C299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Kammer, Schätzung auf Basis des Singletts</t>
        </r>
      </text>
    </comment>
    <comment ref="W26" authorId="0" shapeId="0" xr:uid="{86EAB883-8D42-4314-8DFC-1121AE052665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W27" authorId="0" shapeId="0" xr:uid="{129F47B1-FE80-4C09-9D65-4AD810BAF816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W28" authorId="0" shapeId="0" xr:uid="{88ABAB43-8A24-4EFC-9F02-136D6F61D897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W30" authorId="0" shapeId="0" xr:uid="{23C95D7D-5811-4B3E-A210-6B8E2584E4A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Vakuumkammer
</t>
        </r>
      </text>
    </comment>
    <comment ref="W32" authorId="0" shapeId="0" xr:uid="{9C77DE4D-1E91-4D84-8309-4AAB330BB047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W33" authorId="0" shapeId="0" xr:uid="{1A5C36F5-3D29-46B5-8F92-C1B1D500CCD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W34" authorId="0" shapeId="0" xr:uid="{28FBD67C-9887-461F-BA5D-7C34ABD06792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W35" authorId="0" shapeId="0" xr:uid="{83511E94-78B7-4EF8-9BC4-B36B25C717E0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W36" authorId="0" shapeId="0" xr:uid="{021E3B13-3322-4C2B-8398-A0C93F950ED7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V41" authorId="0" shapeId="0" xr:uid="{D3E58DB4-7567-4D32-AAFA-2CD6B758757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Triplett mit Steerer einschl. Vakuumkammer</t>
        </r>
      </text>
    </comment>
    <comment ref="W41" authorId="0" shapeId="0" xr:uid="{1DB9A6C5-A5A4-4707-8060-E3E212B5409E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W42" authorId="0" shapeId="0" xr:uid="{398D3470-2B52-4C23-939B-10333B88E48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V43" authorId="0" shapeId="0" xr:uid="{85E5C7B1-AA69-4EEB-96AC-25806E60E89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Dublett mit Steerer einschl. Vakuumkammer</t>
        </r>
      </text>
    </comment>
    <comment ref="W43" authorId="0" shapeId="0" xr:uid="{CB3ED6A2-E3AD-4DCD-8663-5919B88A5366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W44" authorId="0" shapeId="0" xr:uid="{EB4E18EB-7C75-4814-8E6C-DBA3E94EA97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V47" authorId="0" shapeId="0" xr:uid="{7819B4A4-7AD7-45B5-9467-AF113FB6F75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U-IM500 mit Vakuumkammer</t>
        </r>
      </text>
    </comment>
    <comment ref="W47" authorId="0" shapeId="0" xr:uid="{20C1DC0A-417C-4409-B850-7BF94FF55EE2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 U-IM500
</t>
        </r>
      </text>
    </comment>
    <comment ref="W48" authorId="0" shapeId="0" xr:uid="{6AA777ED-D92A-4D48-B9B8-CBC7B3543149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 U-IM500
</t>
        </r>
      </text>
    </comment>
    <comment ref="V51" authorId="0" shapeId="0" xr:uid="{5A67DEB0-3290-4DC2-AFB1-3D347D2A035A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W51" authorId="0" shapeId="0" xr:uid="{B943763F-B95F-4D2B-8F3F-7E8F6DCE863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W52" authorId="0" shapeId="0" xr:uid="{3DADB547-8D73-4905-BA1F-7800F178A38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W53" authorId="0" shapeId="0" xr:uid="{87C34AA5-5355-46C0-9407-2A7EE109661B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58" authorId="0" shapeId="0" xr:uid="{7283520C-E94F-4A83-86E4-0BDEEF7EF347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W58" authorId="0" shapeId="0" xr:uid="{0E2A36E4-DB2E-40CD-B300-6A358A459BAB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W59" authorId="0" shapeId="0" xr:uid="{D9BF09DE-A931-4946-82F0-0F273087FEFA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60" authorId="0" shapeId="0" xr:uid="{D151D2D7-B357-4C7F-BDA8-2976BFEF06A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W60" authorId="0" shapeId="0" xr:uid="{EC48A376-FB8D-4089-B58D-6B87159AAEE2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61" authorId="0" shapeId="0" xr:uid="{B8059FEA-7B74-4223-AF58-B383B8C4E04D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W61" authorId="0" shapeId="0" xr:uid="{859F41F9-BFC8-4D17-A174-DBD125040ACC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64" authorId="0" shapeId="0" xr:uid="{96BD0FC8-E876-4663-9A9A-4612233B035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W64" authorId="0" shapeId="0" xr:uid="{FD4F41B6-CC45-4BB5-91CD-2507730CAEFF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65" authorId="0" shapeId="0" xr:uid="{C71489A8-5BA1-4E4E-9632-D8CB925E69FC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W65" authorId="0" shapeId="0" xr:uid="{3DFE007C-76DD-451C-B682-CDD0AD9FBD0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66" authorId="0" shapeId="0" xr:uid="{24107B82-4DDB-49D3-91E5-36E6C52ED015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W66" authorId="0" shapeId="0" xr:uid="{7F0874F0-18F0-4BB7-9BF7-3ABA0AA0DB89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W67" authorId="0" shapeId="0" xr:uid="{43C6B4F0-32C9-4F13-8888-70752CB0CE1D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69" authorId="0" shapeId="0" xr:uid="{1208F7CE-68CA-4533-871F-9493E94026FD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W69" authorId="0" shapeId="0" xr:uid="{B3D19CC6-9BD3-4962-B4A3-18B819BAFBAF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W70" authorId="0" shapeId="0" xr:uid="{D2E69646-BD90-43BF-867C-B2D720D43353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72" authorId="0" shapeId="0" xr:uid="{9A5A146C-25CD-4E9C-AE47-2466878F7A30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W72" authorId="0" shapeId="0" xr:uid="{CF8B4477-E7AE-42C3-ADF1-12B9A09AA609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73" authorId="0" shapeId="0" xr:uid="{CC644E49-6241-463C-AB63-63FA0DEC212D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W73" authorId="0" shapeId="0" xr:uid="{113117AB-7276-416B-93F7-F9688CF246E2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75" authorId="0" shapeId="0" xr:uid="{00711106-E025-47C9-863A-593A1CA3A965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W75" authorId="0" shapeId="0" xr:uid="{647469D5-4D1F-4D09-9717-C89A90679609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76" authorId="0" shapeId="0" xr:uid="{5EDD691F-27AE-4331-9D29-CC5C5D2B334D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W76" authorId="0" shapeId="0" xr:uid="{8E7D5CB9-D6D6-49FA-B34E-0E61C3365BC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77" authorId="0" shapeId="0" xr:uid="{768CDC35-ED2A-4077-A505-1251D0B33653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W77" authorId="0" shapeId="0" xr:uid="{ED89A4BE-242C-4A8F-AFFA-EB9F74AEFFCB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78" authorId="0" shapeId="0" xr:uid="{1FAE35BD-84D1-4DF7-A6F2-D8DDD7DA2E59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W78" authorId="0" shapeId="0" xr:uid="{6B4C1C48-CAC3-4811-9D69-310F37D7C6A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80" authorId="0" shapeId="0" xr:uid="{E13F80EA-BEFF-47D7-B616-8C554A42D2E9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W80" authorId="0" shapeId="0" xr:uid="{358A4C6E-3D2F-45CA-B920-5B608A983E5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Muehle, Carsten Dr.</author>
  </authors>
  <commentList>
    <comment ref="V6" authorId="0" shapeId="0" xr:uid="{830B206F-CB6E-4A70-9112-D4117DE16233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Vakuumkammer
</t>
        </r>
      </text>
    </comment>
    <comment ref="U8" authorId="0" shapeId="0" xr:uid="{CF30C148-AC8A-4E50-96EE-F0433AE9CBC2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V8" authorId="0" shapeId="0" xr:uid="{D62A9BCB-E11F-42A8-A45C-A68A6F1BE077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Vakuumkammer
</t>
        </r>
      </text>
    </comment>
    <comment ref="U14" authorId="0" shapeId="0" xr:uid="{E3B75C57-CF03-4E21-9A98-0ED49CC71DC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V14" authorId="0" shapeId="0" xr:uid="{FBD56811-C186-44F3-8692-788909AEA5BD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Vakuumkammer
</t>
        </r>
      </text>
    </comment>
    <comment ref="U16" authorId="0" shapeId="0" xr:uid="{0DE526F4-0E78-4C9C-A1AB-E94E96B2EF4F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</t>
        </r>
      </text>
    </comment>
    <comment ref="V16" authorId="0" shapeId="0" xr:uid="{6F7B19D8-E27D-4184-8D69-C81A73EE7715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V17" authorId="0" shapeId="0" xr:uid="{61445A25-7B7E-490A-BBA0-568F870E0D5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</t>
        </r>
      </text>
    </comment>
    <comment ref="U25" authorId="0" shapeId="0" xr:uid="{B67FFBD4-813F-4772-8D61-17D68D5DC76C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Kammer, Schätzung auf Basis des Singletts</t>
        </r>
      </text>
    </comment>
    <comment ref="V25" authorId="0" shapeId="0" xr:uid="{DC0CD890-710B-4325-A50F-A3718909DE83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V26" authorId="0" shapeId="0" xr:uid="{D5DDC90F-F96B-43BE-A88A-9A35BFABAEA0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V27" authorId="0" shapeId="0" xr:uid="{D22BFEA8-56C2-46AC-B89D-D8A3BD20F3F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Kammer
</t>
        </r>
      </text>
    </comment>
    <comment ref="V29" authorId="0" shapeId="0" xr:uid="{03A8280B-C69D-43F1-9525-CF73B6A2F373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ohne Vakuumkammer
</t>
        </r>
      </text>
    </comment>
    <comment ref="U33" authorId="0" shapeId="0" xr:uid="{D15F49C7-2C33-4556-AD67-F33019411620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Dublett mit Steerer einschl. Vakuumkammer</t>
        </r>
      </text>
    </comment>
    <comment ref="V33" authorId="0" shapeId="0" xr:uid="{7EBC0ED6-EE81-4650-9DDF-1AB9383E349C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V34" authorId="0" shapeId="0" xr:uid="{46C32F9A-D5C8-4F42-8871-19A993A2BD33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V35" authorId="0" shapeId="0" xr:uid="{39F3B1B2-55A6-47DE-9F80-2330796D461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V36" authorId="0" shapeId="0" xr:uid="{7FB4D50C-2BCA-4405-9278-9C21737F3E4C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U39" authorId="0" shapeId="0" xr:uid="{AB08680A-B05F-4B7A-9E7A-D1A16CE4A7BF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Triplett mit Steerer einschl. Vakuumkammer</t>
        </r>
      </text>
    </comment>
    <comment ref="V39" authorId="0" shapeId="0" xr:uid="{76408128-F36A-43D1-B4F1-5EDF01F238B7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V40" authorId="0" shapeId="0" xr:uid="{784E44D2-4E36-4C59-A502-C7828B839047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V41" authorId="0" shapeId="0" xr:uid="{8E32FA28-2524-498F-9600-6F5A7E252CF6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V42" authorId="0" shapeId="0" xr:uid="{3BDEE18F-73D4-4719-8C79-24D45026A140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V43" authorId="0" shapeId="0" xr:uid="{B6127F79-C030-4417-ACC0-E5B3FFA5FF6D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
</t>
        </r>
      </text>
    </comment>
    <comment ref="U46" authorId="0" shapeId="0" xr:uid="{7CB8EB5B-9C98-4C5A-91E7-68232F7A0F43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U-IM500 mit Vakuumkammer</t>
        </r>
      </text>
    </comment>
    <comment ref="V46" authorId="0" shapeId="0" xr:uid="{67B74F2D-666A-4032-92BA-49B8C3AEB5A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 U-IM500
</t>
        </r>
      </text>
    </comment>
    <comment ref="V47" authorId="0" shapeId="0" xr:uid="{E7433D29-A316-4E0B-B641-141FD3E3AC52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 U-IM500
</t>
        </r>
      </text>
    </comment>
    <comment ref="U51" authorId="0" shapeId="0" xr:uid="{7CE46DF1-DFAA-42C4-8658-92ED2457DDA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51" authorId="0" shapeId="0" xr:uid="{0939F3BD-ABF7-41CF-B038-4B697E30593F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52" authorId="0" shapeId="0" xr:uid="{C3CEC35F-B044-406A-891B-B5782CAFBD0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53" authorId="0" shapeId="0" xr:uid="{C7DF0057-2D85-40B6-A4E2-BCA5CE552B7B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55" authorId="0" shapeId="0" xr:uid="{09B6D95C-3F12-4168-8A57-B400FA5A8863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U-IM500 mit Vakuumkammer</t>
        </r>
      </text>
    </comment>
    <comment ref="V55" authorId="0" shapeId="0" xr:uid="{BA80C107-8974-4479-AA9B-394DA34CE23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 U-IM500
</t>
        </r>
      </text>
    </comment>
    <comment ref="V56" authorId="0" shapeId="0" xr:uid="{1D5C9AD6-15F7-47F9-ADB8-16B63D3E3F2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 U-IM500
</t>
        </r>
      </text>
    </comment>
    <comment ref="U61" authorId="0" shapeId="0" xr:uid="{36ACE1CC-B1E3-4707-85BB-EA5BF6A5BEBE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61" authorId="0" shapeId="0" xr:uid="{2B902260-A413-4086-87B9-DC6166CAD7EA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62" authorId="0" shapeId="0" xr:uid="{64913FFD-2286-47FA-B23F-BE9BB5F9E3A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63" authorId="0" shapeId="0" xr:uid="{ACFB8A3E-F718-44B0-B027-D45CA132943E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U-IM500 mit Vakuumkammer</t>
        </r>
      </text>
    </comment>
    <comment ref="V63" authorId="0" shapeId="0" xr:uid="{A333E1F3-EB2B-4D67-BDA2-2CAF0E312006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 U-IM500
</t>
        </r>
      </text>
    </comment>
    <comment ref="V64" authorId="0" shapeId="0" xr:uid="{522E1D7E-4466-4FAB-BCAF-1DA4AE01AF30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 U-IM500
</t>
        </r>
      </text>
    </comment>
    <comment ref="U72" authorId="0" shapeId="0" xr:uid="{841FF21F-76FC-4868-BBD4-2629DE8C8FD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U-IM500 mit Vakuumkammer</t>
        </r>
      </text>
    </comment>
    <comment ref="V72" authorId="0" shapeId="0" xr:uid="{C645D89E-42CA-43F0-99FF-811F15CA6DF2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 U-IM500
</t>
        </r>
      </text>
    </comment>
    <comment ref="V73" authorId="0" shapeId="0" xr:uid="{E0161ECB-80F2-412D-8FD1-3F7BA9DB732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Kammerinnendurchmesser U-IM500
</t>
        </r>
      </text>
    </comment>
    <comment ref="U74" authorId="0" shapeId="0" xr:uid="{FF707264-3B9A-4A4D-9211-700E4345D2D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74" authorId="0" shapeId="0" xr:uid="{2B719A9E-2DFD-45CA-9A88-13BEAE261E66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V75" authorId="0" shapeId="0" xr:uid="{F13E0EED-D0A2-407C-9764-3936E3681EE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80" authorId="0" shapeId="0" xr:uid="{7359F583-9353-4B3A-A2A9-7B3AF1CAFDE5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80" authorId="0" shapeId="0" xr:uid="{628F7E99-3E30-46F7-AADD-783C0733E6E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81" authorId="0" shapeId="0" xr:uid="{CB65C80E-037B-4D9D-BFB0-5E2A67A12629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81" authorId="0" shapeId="0" xr:uid="{763CB7A0-241F-4C65-928C-309E8FC8310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83" authorId="0" shapeId="0" xr:uid="{191778F0-4B9A-4608-B3FC-EE1476229417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83" authorId="0" shapeId="0" xr:uid="{43D8AAD5-6B30-4F39-90EF-A4F04135D67E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84" authorId="0" shapeId="0" xr:uid="{6D5BABF9-3327-4565-ADFD-DA265FC1C71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84" authorId="0" shapeId="0" xr:uid="{526EB78F-3B2C-4E25-A5A0-B24D6BD4951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85" authorId="0" shapeId="0" xr:uid="{4873245A-B4F2-401C-A632-BFD177AA389F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85" authorId="0" shapeId="0" xr:uid="{8AE50787-8C86-435A-80F8-D101778EC83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86" authorId="0" shapeId="0" xr:uid="{86C38D82-7AD7-41ED-B003-CE88D09B8DDC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V86" authorId="0" shapeId="0" xr:uid="{D1BF4774-213C-4743-8172-F84FFDD8702D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87" authorId="0" shapeId="0" xr:uid="{2835CEE2-1599-4EBA-915C-AEDD4AFB8089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V87" authorId="0" shapeId="0" xr:uid="{2094EF23-F251-4D23-B8B8-32A84039B4A0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91" authorId="0" shapeId="0" xr:uid="{18F9CDCE-69F6-48F3-A606-0F92D5B0C126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V91" authorId="0" shapeId="0" xr:uid="{1FD9A630-16A6-4AB1-B1A3-A3E838F76B75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92" authorId="0" shapeId="0" xr:uid="{6AC6E984-AB04-4471-92B5-A2FBE6CD95E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V92" authorId="0" shapeId="0" xr:uid="{1FDE0912-329C-4086-BED3-B7AB4CFB286F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93" authorId="0" shapeId="0" xr:uid="{683831BC-C8D4-46EF-AF40-7AAE5AB01EE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V93" authorId="0" shapeId="0" xr:uid="{5B9BA9F5-31AC-45B9-9379-2F76EC7FC052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94" authorId="0" shapeId="0" xr:uid="{3DE67DAE-F6B2-487B-8DCA-D6BBEC70AC69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V94" authorId="0" shapeId="0" xr:uid="{243696D0-3A5D-412A-B428-89AF934F7128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96" authorId="0" shapeId="0" xr:uid="{30BEBCDC-B233-4466-8618-1F720A8E7337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96" authorId="0" shapeId="0" xr:uid="{91983667-FF9A-422A-A3AF-D602E23063F5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97" authorId="0" shapeId="0" xr:uid="{67F768EF-3553-49D2-874C-B64605E98DB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97" authorId="0" shapeId="0" xr:uid="{DFF044F3-8430-496B-8DA6-A77B059DBE37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98" authorId="0" shapeId="0" xr:uid="{E17366E1-13AC-4048-B68B-F5C4D8ACD2F4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V98" authorId="0" shapeId="0" xr:uid="{28E079D0-507B-4FF6-A917-14689E37F3AC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99" authorId="0" shapeId="0" xr:uid="{51CD68B8-A161-4F63-B1BE-A1EFA8651FC3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Vakuumkammerlänge (einzelne Exemplare scheinen nur 350mm lang zu sein)
</t>
        </r>
      </text>
    </comment>
    <comment ref="V99" authorId="0" shapeId="0" xr:uid="{38135260-9B8F-43F8-AC39-8752C2377CAD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103" authorId="0" shapeId="0" xr:uid="{A00129A9-04A5-4A42-873D-9B0313021A86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103" authorId="0" shapeId="0" xr:uid="{9CDB1272-6A21-4EA8-9423-18E7529E9E39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104" authorId="0" shapeId="0" xr:uid="{1335B7A1-910E-48DD-9397-04EF8B1FF203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104" authorId="0" shapeId="0" xr:uid="{A7D1095A-C730-4373-9817-8D27D6386C7D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  <comment ref="U105" authorId="0" shapeId="0" xr:uid="{E66F44B7-93CF-4B51-97BC-662B131B4541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Flansch-Flansch
</t>
        </r>
      </text>
    </comment>
    <comment ref="V105" authorId="0" shapeId="0" xr:uid="{8905D1AD-ECB2-461B-AB7A-001155FAFEC6}">
      <text>
        <r>
          <rPr>
            <b/>
            <sz val="9"/>
            <color indexed="81"/>
            <rFont val="Segoe UI"/>
            <family val="2"/>
          </rPr>
          <t>Muehle, Carsten Dr.:</t>
        </r>
        <r>
          <rPr>
            <sz val="9"/>
            <color indexed="81"/>
            <rFont val="Segoe UI"/>
            <family val="2"/>
          </rPr>
          <t xml:space="preserve">
Vakuumkammerinnendurchmesser
</t>
        </r>
      </text>
    </comment>
  </commentList>
</comments>
</file>

<file path=xl/sharedStrings.xml><?xml version="1.0" encoding="utf-8"?>
<sst xmlns="http://schemas.openxmlformats.org/spreadsheetml/2006/main" count="1625" uniqueCount="468">
  <si>
    <t>Sektion</t>
  </si>
  <si>
    <t>Bezeichnung Info</t>
  </si>
  <si>
    <t>Nomenklatur Gruppe</t>
  </si>
  <si>
    <t>Nomenklatur 
(mk / vrws)</t>
  </si>
  <si>
    <t>Filter-Gruppe</t>
  </si>
  <si>
    <t>Status Komponente</t>
  </si>
  <si>
    <t>Status/Versorgungseinheit</t>
  </si>
  <si>
    <t>Verantwortlicher</t>
  </si>
  <si>
    <t>Magnettyp</t>
  </si>
  <si>
    <t>Netzteiltyp</t>
  </si>
  <si>
    <t>Kühlwasser  Netzteil /l/min</t>
  </si>
  <si>
    <t>Kommentar</t>
  </si>
  <si>
    <t>Lagerort</t>
  </si>
  <si>
    <t>Datum PDF-Export</t>
  </si>
  <si>
    <t>Quelle 14GHz )</t>
  </si>
  <si>
    <t>Quellenmagnet Injektion</t>
  </si>
  <si>
    <t>GUB1IM1</t>
  </si>
  <si>
    <t>Magnet</t>
  </si>
  <si>
    <t>offen</t>
  </si>
  <si>
    <t>Quellenmagnet Extraktion</t>
  </si>
  <si>
    <t>GUB1IM3</t>
  </si>
  <si>
    <t>Extraktionskammer (wird noch spezifiziert)</t>
  </si>
  <si>
    <t>GUB1DK1</t>
  </si>
  <si>
    <t xml:space="preserve">Solenoid </t>
  </si>
  <si>
    <t>GUB1MO1</t>
  </si>
  <si>
    <t>Abschnittsventil</t>
  </si>
  <si>
    <t>GUB2VV1T</t>
  </si>
  <si>
    <t>Vacuum</t>
  </si>
  <si>
    <t xml:space="preserve">horizontaler Steerer </t>
  </si>
  <si>
    <t>GUC2KH1</t>
  </si>
  <si>
    <t xml:space="preserve">vertikaler Steerer </t>
  </si>
  <si>
    <t>GUC2KV1</t>
  </si>
  <si>
    <t>Diagnosekammer</t>
  </si>
  <si>
    <t>Strahldiagnose</t>
  </si>
  <si>
    <t>Diagnosekammer PG</t>
  </si>
  <si>
    <t>Diagnosekammer FC</t>
  </si>
  <si>
    <t>Diagnosekammer Trafo</t>
  </si>
  <si>
    <t xml:space="preserve">Quadrupol-Singulett </t>
  </si>
  <si>
    <t>Diagnosekammer Schlitz</t>
  </si>
  <si>
    <t xml:space="preserve">Diagnosekammer FC </t>
  </si>
  <si>
    <t>Strahl-Chopper (langsam &lt;5MHz))</t>
  </si>
  <si>
    <t>Strahltrafo</t>
  </si>
  <si>
    <t>zu fertigen?</t>
  </si>
  <si>
    <t>Quadrupol-Triplett (l = mm, 0.27 kG/cm)</t>
  </si>
  <si>
    <t>2. Linse (l = mm, 0.29 kG/cm)</t>
  </si>
  <si>
    <t>3. Linse (l = mm, 0.25 kG/cm)</t>
  </si>
  <si>
    <t>300keVu MEBT</t>
  </si>
  <si>
    <t>Solenoid (l = 242 mm, 8.8 kG/cm)</t>
  </si>
  <si>
    <t>HF-Resonator</t>
  </si>
  <si>
    <t>vorhanden?</t>
  </si>
  <si>
    <t>zu fertigen!</t>
  </si>
  <si>
    <t>Duplett 1</t>
  </si>
  <si>
    <t>SH-HT020</t>
  </si>
  <si>
    <t>wie HLI SH-HT020+Steerer</t>
  </si>
  <si>
    <t>Buncher 1</t>
  </si>
  <si>
    <t>viergeteilte Phasensonde</t>
  </si>
  <si>
    <t>Triplett 1</t>
  </si>
  <si>
    <t>GUC4QT2</t>
  </si>
  <si>
    <t>vorhanden ✓</t>
  </si>
  <si>
    <t>SQ010</t>
  </si>
  <si>
    <t>SQ020</t>
  </si>
  <si>
    <t>Beschleuniger</t>
  </si>
  <si>
    <t>in Fertigung ✓</t>
  </si>
  <si>
    <t>Intertank IH1/IH2</t>
  </si>
  <si>
    <t>Vakuumventil</t>
  </si>
  <si>
    <t>Wellbalg 1 CF63</t>
  </si>
  <si>
    <t>Triplett 2</t>
  </si>
  <si>
    <t>Duplett 2</t>
  </si>
  <si>
    <t>Rebuncher2 / Debuncher</t>
  </si>
  <si>
    <t>BB4</t>
  </si>
  <si>
    <t>Schlitze horizontal &amp; Vertikal</t>
  </si>
  <si>
    <t>Diagnosekammer mit Gitter&amp;Cup</t>
  </si>
  <si>
    <t>?U-IM510 oder U-IM 500?</t>
  </si>
  <si>
    <t>Duplett 3 (evtl Triplet?)</t>
  </si>
  <si>
    <t>Abschnitt6</t>
  </si>
  <si>
    <t>Abschnittsventil CF100</t>
  </si>
  <si>
    <t>GUC6VV1T</t>
  </si>
  <si>
    <t>3 MeV Booster</t>
  </si>
  <si>
    <t>GUC6VV2T</t>
  </si>
  <si>
    <t>komplettes Kryomodul siehe  Nomsys Kap.4.4. ERSTES CM ZU EINBAUTEN ZU ERARBEITEN</t>
  </si>
  <si>
    <t>GUC6YMB</t>
  </si>
  <si>
    <t>Booster IH1</t>
  </si>
  <si>
    <t>GUC6BH01</t>
  </si>
  <si>
    <t>Dublet</t>
  </si>
  <si>
    <t>GUC6QD</t>
  </si>
  <si>
    <t>GSI Fundus  SQ010/SQ20</t>
  </si>
  <si>
    <t>Steerer (In Solenoid integriert)</t>
  </si>
  <si>
    <t>GUC6KH1</t>
  </si>
  <si>
    <t>UNILAC RohrSteerer</t>
  </si>
  <si>
    <t>GUC6KV1</t>
  </si>
  <si>
    <t>GUC6DP1X</t>
  </si>
  <si>
    <t>GUC6BH03</t>
  </si>
  <si>
    <t>GUC6KH2</t>
  </si>
  <si>
    <t>GUC6KV2</t>
  </si>
  <si>
    <t>GUC6DP2X</t>
  </si>
  <si>
    <t>Booster IH2</t>
  </si>
  <si>
    <t>GUC6VV3T</t>
  </si>
  <si>
    <t>Min</t>
  </si>
  <si>
    <t>Max</t>
  </si>
  <si>
    <t>Strahlstrom</t>
  </si>
  <si>
    <t>Abtastrate</t>
  </si>
  <si>
    <t>Pulswiederholfrequenz</t>
  </si>
  <si>
    <t xml:space="preserve"> 1 Hz</t>
  </si>
  <si>
    <t>Pulsdauer</t>
  </si>
  <si>
    <t>0.01 ms</t>
  </si>
  <si>
    <t>Beam Energy</t>
  </si>
  <si>
    <t>0.025 MeV/u</t>
  </si>
  <si>
    <t>A/Z (cw)</t>
  </si>
  <si>
    <t>Nomeklaturanfang</t>
  </si>
  <si>
    <t>Vorschlag für die einzelnen Abschnitte</t>
  </si>
  <si>
    <t>Abschnittname</t>
  </si>
  <si>
    <t>EZR</t>
  </si>
  <si>
    <t>EZR 18Ghz (Ähnlich wie am HLI)</t>
  </si>
  <si>
    <t>LEBT</t>
  </si>
  <si>
    <t>Ähnlich wie HLI nur 90 Grad Dipol</t>
  </si>
  <si>
    <t>RFQ</t>
  </si>
  <si>
    <t>normalleitende RFQ mit benachbarten Magneten</t>
  </si>
  <si>
    <t>Transport + IH1</t>
  </si>
  <si>
    <t>normalleitende IH Struktur Nr. 1 mit benachbarten Magneten</t>
  </si>
  <si>
    <t>IH2 + Matching Line</t>
  </si>
  <si>
    <t>normalleitende IH Struktur Nr. 2 mit benachbarten Magneten</t>
  </si>
  <si>
    <t>drei supraleitende Kryomodule</t>
  </si>
  <si>
    <t>Link2UNILAC</t>
  </si>
  <si>
    <t>Anbindung an UNILAC</t>
  </si>
  <si>
    <t>Calibri</t>
  </si>
  <si>
    <t>Von C. Mühle</t>
  </si>
  <si>
    <t>  Joch  (mm)</t>
  </si>
  <si>
    <t>     la   (mm) </t>
  </si>
  <si>
    <t>leff      (mm)</t>
  </si>
  <si>
    <t>   I_nom/A         </t>
  </si>
  <si>
    <t>    P/kW   </t>
  </si>
  <si>
    <t xml:space="preserve"> D/ l/min bei 7 atü</t>
  </si>
  <si>
    <t>SQ010  </t>
  </si>
  <si>
    <t>148        </t>
  </si>
  <si>
    <t>80     </t>
  </si>
  <si>
    <t>      100  </t>
  </si>
  <si>
    <t>       154         </t>
  </si>
  <si>
    <t>               1,9   </t>
  </si>
  <si>
    <t>       2,2                          30T/m bei 180A                                              </t>
  </si>
  <si>
    <t>SQ020  </t>
  </si>
  <si>
    <t>218        </t>
  </si>
  <si>
    <t>150    </t>
  </si>
  <si>
    <t>     170   </t>
  </si>
  <si>
    <t>      154          </t>
  </si>
  <si>
    <t>              2,7    </t>
  </si>
  <si>
    <t>      2,0        </t>
  </si>
  <si>
    <t>  30T/m bei 170A                                                              </t>
  </si>
  <si>
    <t>SQ030  </t>
  </si>
  <si>
    <t>268        </t>
  </si>
  <si>
    <t>200    </t>
  </si>
  <si>
    <t>     220   </t>
  </si>
  <si>
    <t>      165          </t>
  </si>
  <si>
    <t>              3,6    </t>
  </si>
  <si>
    <t>      4,2                                        </t>
  </si>
  <si>
    <t>SQ040  </t>
  </si>
  <si>
    <t>468        </t>
  </si>
  <si>
    <t>400    </t>
  </si>
  <si>
    <t>     420   </t>
  </si>
  <si>
    <t>              6,1    </t>
  </si>
  <si>
    <t>      3,1                                                        </t>
  </si>
  <si>
    <t>SQ090  </t>
  </si>
  <si>
    <t>368        </t>
  </si>
  <si>
    <t>300    </t>
  </si>
  <si>
    <t>     320   </t>
  </si>
  <si>
    <t>              4,9    </t>
  </si>
  <si>
    <t>      3,6                                               </t>
  </si>
  <si>
    <t>Außendurchmesser: 240mm</t>
  </si>
  <si>
    <t>   SQ090 Dublett 770 la (gesamt?)     </t>
  </si>
  <si>
    <t>Längenberechnung Dublett: 2xJochlänge +34mm</t>
  </si>
  <si>
    <t>Längenberechnung Triplett: 3xJochlänge +31mm</t>
  </si>
  <si>
    <t>                                                               Apertur Durchmesser 40 mm                                                                                                  </t>
  </si>
  <si>
    <t>                                                               l=318 in X, l=97,5 in ZA, l=318 in ZC,ZE, l=270, 130/270/130 in Y.                                                                                                            </t>
  </si>
  <si>
    <t>Rho</t>
  </si>
  <si>
    <t>22Grad Dipol</t>
  </si>
  <si>
    <t>39kW</t>
  </si>
  <si>
    <t>Doppel NG</t>
  </si>
  <si>
    <t xml:space="preserve">Netzgeräte 32 V 170 A für X und Z, 40 V 170 A für Y und Z6. (siehe Buch 21.9.2022)                                                                                                                                                                       </t>
  </si>
  <si>
    <t>Datum</t>
  </si>
  <si>
    <t>Abschnitte</t>
  </si>
  <si>
    <t>Aufgabe</t>
  </si>
  <si>
    <t>Ergebnis</t>
  </si>
  <si>
    <t>Status</t>
  </si>
  <si>
    <t>Letzte Änderung</t>
  </si>
  <si>
    <t>Verant.</t>
  </si>
  <si>
    <t>8_Alle</t>
  </si>
  <si>
    <t>Einladung nächste Sitzung 16.02. 11:00-12:00</t>
  </si>
  <si>
    <t>erledigt</t>
  </si>
  <si>
    <t>SL</t>
  </si>
  <si>
    <t>ongoing</t>
  </si>
  <si>
    <t>Horst Welker; Ute Clausen ansprechen wegen Lagerquellen von Magnetstromversorgung</t>
  </si>
  <si>
    <t>Keine Ersatznetzgeräte verfügbar; aufarbeitung der LEGACY-geräte unökonomisch</t>
  </si>
  <si>
    <t>Usc</t>
  </si>
  <si>
    <t>Aufschlüsselung CM Beispielhaft erstellen, siehe Zeichnungen_Vorlaeufig/Erstes_Cryomodul.png</t>
  </si>
  <si>
    <t>MMO</t>
  </si>
  <si>
    <t xml:space="preserve">Klärung Typ BPM Phasensonde:  Dx / DP-X -&gt; wohl eher DP-X für Pos- und Bunch Messung  -&gt; </t>
  </si>
  <si>
    <t>es sind DP-X</t>
  </si>
  <si>
    <t>USc</t>
  </si>
  <si>
    <t>Klärung Zählvorschrift HF Kavitäten  (durchgehend wenn weniger als 10, Ansonsten pro Abschnitt)</t>
  </si>
  <si>
    <t>vorzugsweise pro Abschnitt</t>
  </si>
  <si>
    <t>alle</t>
  </si>
  <si>
    <t>1_Quelle</t>
  </si>
  <si>
    <t>Festlegung Nomenklatur GUC2BC1L</t>
  </si>
  <si>
    <t>Maria soll Bestätigen</t>
  </si>
  <si>
    <t>USC</t>
  </si>
  <si>
    <t>2_warmer LINAC</t>
  </si>
  <si>
    <t>Festlegung Trafonomenklaturen GUC5DT1C, GUC5DT1FP</t>
  </si>
  <si>
    <t>Festgelegt auf C für pulsed messung</t>
  </si>
  <si>
    <t>Eintragung div. NG Typen auf Basis der M-Zweig Auslegung und HLI</t>
  </si>
  <si>
    <t>zu komplettieren, meiste vorhanden, Kicker GUT1MKC ist auf Bestell-Liste</t>
  </si>
  <si>
    <t xml:space="preserve">Geändert </t>
  </si>
  <si>
    <t>SL+USC</t>
  </si>
  <si>
    <t>Längenangabe für Steerer in UC4 und UC5 prüfen und festlegen (GSI-Rohrsteerer?)</t>
  </si>
  <si>
    <t>100mm lang</t>
  </si>
  <si>
    <t>SL,Mmo</t>
  </si>
  <si>
    <t>Nachfragen NG Typen Quellenbereich</t>
  </si>
  <si>
    <t>sind Eingetragen, Prüfe maximale Steifigkeit Umlenkmagnet</t>
  </si>
  <si>
    <t>FM</t>
  </si>
  <si>
    <t>Festlegung Bestückung  GUC4</t>
  </si>
  <si>
    <r>
      <rPr>
        <sz val="12"/>
        <rFont val="Calibri"/>
      </rPr>
      <t xml:space="preserve">siehe 2023_09_19_GUC4_ausstatung_new.PNG, In liste eingetragen und </t>
    </r>
    <r>
      <rPr>
        <sz val="11"/>
        <rFont val="Calibri"/>
      </rPr>
      <t>GUC4DP? Umbenannt</t>
    </r>
  </si>
  <si>
    <t>Einbau Diagnosekammer UC4 für  Einschuss in IH</t>
  </si>
  <si>
    <t>kein Platz für DK</t>
  </si>
  <si>
    <t>Sla,Mmo</t>
  </si>
  <si>
    <t>Intertank: Steerer verzichten? Neue Bestückung Aktualisieren. Intertank: GUC5DT1C wird gelöscht, GUC4K*  werden jeweils ca 100mm lang, wobei der 2. Steerer nicht zwingend nötig ist, GUC5QT1 wird um 30mm Strahlaufwärts geschoben, Bälge sind zu definieren</t>
  </si>
  <si>
    <t>Vorschlag: kürzere&amp;stärkere Magnete (mit integriertem Steerer), keine änderung der Intertanklänge (ähnliches projekt: hitrap ih linse)</t>
  </si>
  <si>
    <t>Netzgeräte Anfrage an EPS; Vorabzusammenstellung des aktuell fixierten Bedarfs</t>
  </si>
  <si>
    <t>Zusammenstellung offen (1. Auskunft EPS: keine Altgeräte vorhanden)</t>
  </si>
  <si>
    <t>3D View Station funktioniert nicht mehr</t>
  </si>
  <si>
    <t>siehe ./Online_Strahlführung</t>
  </si>
  <si>
    <t>SL,MMO</t>
  </si>
  <si>
    <t>3_MEBT</t>
  </si>
  <si>
    <t>Mit Kollegen Quellaufbau abstimmen (Teststand oder HLI-Umbau?)</t>
  </si>
  <si>
    <t>WBA</t>
  </si>
  <si>
    <t>5_Anbindung UNILAC</t>
  </si>
  <si>
    <t>Link2Unilac Magnete mit Aufkleber Markieren</t>
  </si>
  <si>
    <t>USC, Sla</t>
  </si>
  <si>
    <t>GUC5 Strahldiagnose + Steering soll vorgeschlagen werden</t>
  </si>
  <si>
    <t>ist vorgeschlagen</t>
  </si>
  <si>
    <t>Sla</t>
  </si>
  <si>
    <t>Position  der Schlitze in restlichen beschleuniger muss definiert werden</t>
  </si>
  <si>
    <t>NC/SC Schlitze sollen wie jetzige Schlitze von Simon gebaut werden (Leiterhaft)</t>
  </si>
  <si>
    <t>3D Laserscan UN1 bis UN6 und UCW</t>
  </si>
  <si>
    <t>Liegen bei Ina</t>
  </si>
  <si>
    <t>MMO; FM</t>
  </si>
  <si>
    <t>Beam Dump/Farraday Cup: Strahlenschutz Link UNILAC  Tunnel?</t>
  </si>
  <si>
    <t>Christian Pöppe hat geantwortet: Dipol 1 und Dipol 2 aus, FC zu (bei Not Auf). -&gt; Mit Herrn Pöppe Chopper besprechen</t>
  </si>
  <si>
    <t>MMo</t>
  </si>
  <si>
    <t>4_kalter LINAC</t>
  </si>
  <si>
    <t>Steerer GUC4KH3 etc. (U-IM510 oder U-IM 500) neuauslegung ungepulst?</t>
  </si>
  <si>
    <t>In Zukunft auszulegen, nicht jetzt</t>
  </si>
  <si>
    <t>Carsten Mühle</t>
  </si>
  <si>
    <t>Strahlenvelope ür Kollegen zur Verügung stellen; Aperturen eintragen</t>
  </si>
  <si>
    <t>SLa</t>
  </si>
  <si>
    <t>Schlitze in Schikane eintragen</t>
  </si>
  <si>
    <t>Differentielle Pumpkammer: Apertur mit Strahldynammik verträglich?</t>
  </si>
  <si>
    <t>Aperturen sind größer als gedacht</t>
  </si>
  <si>
    <t>Lamellen von Bälgen in differentiellen Pumpsystem (und überall anders) sollen geschützt werden vor Strahllast, zB mit Gekühlter apertur am eingang)</t>
  </si>
  <si>
    <t>Alle Engstellen untersuchen, ggf. gegenmaßnahmen ergreifen! 3Dmockup updated</t>
  </si>
  <si>
    <t>on hold</t>
  </si>
  <si>
    <t>Vakuumpumpen in Mobiler Messanlage kommunizieren</t>
  </si>
  <si>
    <t>An Herrn Krämer kommunizieren</t>
  </si>
  <si>
    <t>Alle Magnetaufkleber überprüfen bzw nachstickern</t>
  </si>
  <si>
    <t>Liste in Technical Design report überführen</t>
  </si>
  <si>
    <t>Liste mit Chaptern für Technical Design Report erstellen; in seafile: https://seafile.gsi.de/lib/088ec383-c0d4-4e70-94b3-193bd5b6aa9f/file/TechnicalDesignReportHeliac.docx</t>
  </si>
  <si>
    <t>MMo, WBa</t>
  </si>
  <si>
    <t>Schuhkarton für die Quelle wurde im 3D-Modell eingefügt</t>
  </si>
  <si>
    <t>Z:\cwlinac\Zeichnungen\HELIAC\Szymon\SH2 Halle mit HELIAC</t>
  </si>
  <si>
    <t>SKo</t>
  </si>
  <si>
    <t>2 Dipole für Schikane suchen</t>
  </si>
  <si>
    <t>Betriebshoff Nord-West Ecke 2 Magente, haben andere Farbe (Orange) als auf Winfrieds Bilder. Es sind CERN Anschlüsse für Wasser zu erkennen. HELIAC Aufkleber sind drauf.</t>
  </si>
  <si>
    <t>Z-Buncher beschriften (HF-Bunker)</t>
  </si>
  <si>
    <t>Die Schikane soll auch kritisch von uns betrachtet werden</t>
  </si>
  <si>
    <t>Optische Auslegung ist valide.</t>
  </si>
  <si>
    <t>S.Yaramyshev</t>
  </si>
  <si>
    <t>3D Mockup von HELIAC: Treffen mit Quellenabteilung. Vorhandene Platz für die Quelle soll kritisch diskutiert werden</t>
  </si>
  <si>
    <t xml:space="preserve">S Kowina hat mit R. Lang am 06.11.2024 besprochen </t>
  </si>
  <si>
    <t>SKow</t>
  </si>
  <si>
    <t>7_GAT</t>
  </si>
  <si>
    <t>Kranbahn ist integriert</t>
  </si>
  <si>
    <t>S Kowina hat das überprüft</t>
  </si>
  <si>
    <t>Strahlschutzwand hinter RFQ 500mm. Öffnung 1mx1m zentriert in Strahlhöhe</t>
  </si>
  <si>
    <t xml:space="preserve"> SKow</t>
  </si>
  <si>
    <t xml:space="preserve">6_CRYO </t>
  </si>
  <si>
    <t>Distributionbox + Transferlinien + HLI-Bunker in Modell von SH1 einzeichnen</t>
  </si>
  <si>
    <t>Konflikt zwischen Dipolmagneten der Quelle und Cold gas-return-box --&gt; Screenshots an MMO</t>
  </si>
  <si>
    <t>He-Distributionbox soll neu designed werden</t>
  </si>
  <si>
    <t>R.Lang Catia Model Revision 2 zur Verfügung stellen</t>
  </si>
  <si>
    <t>andere Status-Gruppe</t>
  </si>
  <si>
    <t>0.01 emA</t>
  </si>
  <si>
    <t>0.1 emA</t>
  </si>
  <si>
    <t>0.1%</t>
  </si>
  <si>
    <t>10 Hz</t>
  </si>
  <si>
    <t>1.4 MeV/u</t>
  </si>
  <si>
    <t xml:space="preserve"> -</t>
  </si>
  <si>
    <t>A/Z (1%)</t>
  </si>
  <si>
    <t>GUI1</t>
  </si>
  <si>
    <t>GUI2</t>
  </si>
  <si>
    <t>GUI3</t>
  </si>
  <si>
    <t>GUI4</t>
  </si>
  <si>
    <t>GUI5</t>
  </si>
  <si>
    <t>Booster?</t>
  </si>
  <si>
    <t>GUI6</t>
  </si>
  <si>
    <t>GUI7</t>
  </si>
  <si>
    <t>GUI9</t>
  </si>
  <si>
    <t>Jan Mäder/Michael Galonska</t>
  </si>
  <si>
    <t>Gregor Loisch/Hartmut Vormann</t>
  </si>
  <si>
    <t>RFQ (Baseline: old HLI cavity)</t>
  </si>
  <si>
    <t>Nomenklatur momentan (bei exist. Komponenten)</t>
  </si>
  <si>
    <t>GUI1IM1</t>
  </si>
  <si>
    <t>GUI1IM3</t>
  </si>
  <si>
    <t>GUI1DK1</t>
  </si>
  <si>
    <t>GUI1MO1</t>
  </si>
  <si>
    <t>GUI2VV1T</t>
  </si>
  <si>
    <t>GUI2DK1</t>
  </si>
  <si>
    <t>GUI2KH2</t>
  </si>
  <si>
    <t>GUI2KV2</t>
  </si>
  <si>
    <t>GUI2QS1</t>
  </si>
  <si>
    <t>GUI2MH1</t>
  </si>
  <si>
    <t>GUI2DK2</t>
  </si>
  <si>
    <t>GUI2DS2</t>
  </si>
  <si>
    <t>GUI2BC1L</t>
  </si>
  <si>
    <t>GUI2DT1</t>
  </si>
  <si>
    <t>GUI2QT21</t>
  </si>
  <si>
    <t>GUI2QT22</t>
  </si>
  <si>
    <t>GUI2QT23</t>
  </si>
  <si>
    <t>GUI3VV1T</t>
  </si>
  <si>
    <t>GUI3MO1</t>
  </si>
  <si>
    <t>GUI3BR1</t>
  </si>
  <si>
    <t>GUI4VV1T</t>
  </si>
  <si>
    <t>GUI4DT1</t>
  </si>
  <si>
    <t>GUI4QD11</t>
  </si>
  <si>
    <t>GUI4QD12</t>
  </si>
  <si>
    <t>GUI4QD1</t>
  </si>
  <si>
    <t>GUI4KH1</t>
  </si>
  <si>
    <t>GUI4KV1</t>
  </si>
  <si>
    <t>GUI4DP1X</t>
  </si>
  <si>
    <t>GUI4KH2</t>
  </si>
  <si>
    <t>GUI4KV2</t>
  </si>
  <si>
    <t>GUI4QT21</t>
  </si>
  <si>
    <t>GUI4QT22</t>
  </si>
  <si>
    <t>GUI4QT2</t>
  </si>
  <si>
    <t>GUI4QT23</t>
  </si>
  <si>
    <t>GUI4DP2X</t>
  </si>
  <si>
    <t>GUI4BI1</t>
  </si>
  <si>
    <t>GUI4KH3</t>
  </si>
  <si>
    <t>GUI4KV3</t>
  </si>
  <si>
    <t>GUI4DP3X</t>
  </si>
  <si>
    <t>GUI5VV1T</t>
  </si>
  <si>
    <t>GUI5VC01</t>
  </si>
  <si>
    <t>GUI5QT11</t>
  </si>
  <si>
    <t>GUI5QT12</t>
  </si>
  <si>
    <t>GUI5QT13</t>
  </si>
  <si>
    <t>GUI5DT1</t>
  </si>
  <si>
    <t>GUI5QT1</t>
  </si>
  <si>
    <t>benötigt?</t>
  </si>
  <si>
    <t>IH-Struktur (Baseline: HELIAC APF)</t>
  </si>
  <si>
    <t>90° Grad Dipol (Sauerstoffinjektor, tbc!)</t>
  </si>
  <si>
    <t>Renovierungsbedarf!</t>
  </si>
  <si>
    <t>GUI5KH1</t>
  </si>
  <si>
    <t>GUI5KV1</t>
  </si>
  <si>
    <t>GUI5DP1X</t>
  </si>
  <si>
    <t>GUI5BI2</t>
  </si>
  <si>
    <t>GUI5VV2T</t>
  </si>
  <si>
    <t>GUI5QD21</t>
  </si>
  <si>
    <t>GUI5QD22</t>
  </si>
  <si>
    <t>GUI5KH2</t>
  </si>
  <si>
    <t>GUI5KV2</t>
  </si>
  <si>
    <t>GUI5DP2X</t>
  </si>
  <si>
    <t>GUI5DT2</t>
  </si>
  <si>
    <t>GUIBB4</t>
  </si>
  <si>
    <t>GUI5DK1</t>
  </si>
  <si>
    <t>GUI5DS1</t>
  </si>
  <si>
    <t>GUI5DK2</t>
  </si>
  <si>
    <t>GUI5KH3</t>
  </si>
  <si>
    <t>GUI5QD31</t>
  </si>
  <si>
    <t>GUI5KV3</t>
  </si>
  <si>
    <t>GUI5QD32</t>
  </si>
  <si>
    <t>GUI5DP3X</t>
  </si>
  <si>
    <t>GUI5DT3</t>
  </si>
  <si>
    <t>Beam Current Transformer</t>
  </si>
  <si>
    <t>Zwischentank A4?</t>
  </si>
  <si>
    <t xml:space="preserve">viergeteilte Phasensonde </t>
  </si>
  <si>
    <t xml:space="preserve">Beam Current Transformer </t>
  </si>
  <si>
    <t>IH-Struktur 2 (Baseline: HELIAC APF)</t>
  </si>
  <si>
    <t xml:space="preserve">2,5 keV/u LEBT für RFQ </t>
  </si>
  <si>
    <t>Testsol. NCM</t>
  </si>
  <si>
    <t>Baugleich zu internem Triplett --&gt; SigmaPhi</t>
  </si>
  <si>
    <t>Test an HLI ob thermisch zu knapp ausgelegt --&gt; Thomas Knapp</t>
  </si>
  <si>
    <t>SH-HT010</t>
  </si>
  <si>
    <t>horizontaler Steerer</t>
  </si>
  <si>
    <t>p-Linac</t>
  </si>
  <si>
    <t>12,04</t>
  </si>
  <si>
    <t>Anschlussleistung Netzteil [kW]</t>
  </si>
  <si>
    <t>4,915</t>
  </si>
  <si>
    <t>0,1</t>
  </si>
  <si>
    <t>5,069</t>
  </si>
  <si>
    <t>EIS</t>
  </si>
  <si>
    <t>10</t>
  </si>
  <si>
    <t>1,9</t>
  </si>
  <si>
    <t>2,7</t>
  </si>
  <si>
    <t>Triplett</t>
  </si>
  <si>
    <t>GUI5QD41</t>
  </si>
  <si>
    <t>GUI5QD42</t>
  </si>
  <si>
    <t>GUI5QT22</t>
  </si>
  <si>
    <t>GUI5QT21</t>
  </si>
  <si>
    <t>GUI5QT23</t>
  </si>
  <si>
    <t>GUI5QT2</t>
  </si>
  <si>
    <t>PMSV [kW] Magnet; Nennleistung</t>
  </si>
  <si>
    <t>UMSV [V]; Nennspannung</t>
  </si>
  <si>
    <t>Testsol. --&gt; SigmaPhi</t>
  </si>
  <si>
    <t>20</t>
  </si>
  <si>
    <t>Ptab Magnet</t>
  </si>
  <si>
    <t>GSI-MT-Ptab-02-04.1</t>
  </si>
  <si>
    <t>GSI-MT-Ptab-00-03.4</t>
  </si>
  <si>
    <t>GSI-SIS-TN-89-_19960719</t>
  </si>
  <si>
    <t>GSI-SIS-TN-84-03</t>
  </si>
  <si>
    <t>GSI-MT-Ptab-2022-03.2</t>
  </si>
  <si>
    <t>Daten auf der Zeichnung</t>
  </si>
  <si>
    <t>GSI-MT-Ptab-2022-02.2</t>
  </si>
  <si>
    <t>MT-Ptab-97-09 (Steerer 4)</t>
  </si>
  <si>
    <t>GSI-MT-Ptab-01-02.1</t>
  </si>
  <si>
    <t>Nennstrom/A</t>
  </si>
  <si>
    <t>Leistung /kW</t>
  </si>
  <si>
    <t>Widerstand/Ohm (gerechnet)</t>
  </si>
  <si>
    <t>Induktivität/mH</t>
  </si>
  <si>
    <t>B (local)/T, g (local)/ T/m</t>
  </si>
  <si>
    <t>l_eff/m</t>
  </si>
  <si>
    <t>Einbaulänge/m</t>
  </si>
  <si>
    <t>Aperturdurchmesser oder Gaphöhe/mm</t>
  </si>
  <si>
    <t>Kühlwasserbedarf l/min.</t>
  </si>
  <si>
    <t>Kühlwasserdruck/bar</t>
  </si>
  <si>
    <t>?</t>
  </si>
  <si>
    <t>Max. Betriebsstrom [A]</t>
  </si>
  <si>
    <t>236</t>
  </si>
  <si>
    <t>330</t>
  </si>
  <si>
    <t>3</t>
  </si>
  <si>
    <t>340</t>
  </si>
  <si>
    <t>154</t>
  </si>
  <si>
    <t>1400keVu HEBT</t>
  </si>
  <si>
    <t>Duplett</t>
  </si>
  <si>
    <t>M-Zweig-Kicker</t>
  </si>
  <si>
    <t>Duplett 3</t>
  </si>
  <si>
    <t>Duplett 4</t>
  </si>
  <si>
    <t>Duplett 5</t>
  </si>
  <si>
    <t>GUI5QD51</t>
  </si>
  <si>
    <t>GUI5QD52</t>
  </si>
  <si>
    <t>GUI5QD12</t>
  </si>
  <si>
    <t>GUI5QD11</t>
  </si>
  <si>
    <t>Bestehende Strahlverteilung</t>
  </si>
  <si>
    <t>&lt; 1 ms</t>
  </si>
  <si>
    <t>Netzteil (aktueller Name)</t>
  </si>
  <si>
    <t>GUB2MO1</t>
  </si>
  <si>
    <t>GUYMS1H</t>
  </si>
  <si>
    <t>GUYMS1V</t>
  </si>
  <si>
    <t>GUYMS2H</t>
  </si>
  <si>
    <t>GUYMS2V</t>
  </si>
  <si>
    <t>GUZAQD31</t>
  </si>
  <si>
    <t>GUZAQD32</t>
  </si>
  <si>
    <t>GUZCQD31</t>
  </si>
  <si>
    <t>GUZCQD32</t>
  </si>
  <si>
    <t>GTR3QD41 alt</t>
  </si>
  <si>
    <t>GUY5MS1H</t>
  </si>
  <si>
    <t>GUY5MS1V</t>
  </si>
  <si>
    <t>GUY5MS2H</t>
  </si>
  <si>
    <t>GUY5MS2V</t>
  </si>
  <si>
    <t>Rohrsteerer</t>
  </si>
  <si>
    <t>GUI2MH2</t>
  </si>
  <si>
    <t>67.5° Dipole</t>
  </si>
  <si>
    <t>GUI5VV3T (?)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</si>
</sst>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. &quot;mmmm\ yyyy"/>
    <numFmt numFmtId="165" formatCode="dd/mm/yy;@"/>
  </numFmts>
  <fonts count="21">
    <font>
      <sz val="11"/>
      <color theme="1"/>
      <name val="Calibri"/>
    </font>
    <font>
      <sz val="10"/>
      <name val="Arial"/>
    </font>
    <font>
      <sz val="11"/>
      <color theme="1"/>
      <name val="Calibri"/>
      <scheme val="minor"/>
    </font>
    <font>
      <sz val="11"/>
      <name val="Calibri"/>
    </font>
    <font>
      <b/>
      <sz val="11"/>
      <color theme="1"/>
      <name val="Calibri"/>
    </font>
    <font>
      <b/>
      <sz val="11"/>
      <name val="Calibri"/>
    </font>
    <font>
      <b/>
      <i/>
      <sz val="11"/>
      <color theme="1"/>
      <name val="Calibri"/>
    </font>
    <font>
      <b/>
      <i/>
      <sz val="11"/>
      <name val="Calibri"/>
    </font>
    <font>
      <sz val="11"/>
      <color theme="1"/>
      <name val="Calibri"/>
    </font>
    <font>
      <sz val="10"/>
      <name val="Calibri"/>
    </font>
    <font>
      <u/>
      <sz val="11"/>
      <color theme="10"/>
      <name val="Calibri"/>
    </font>
    <font>
      <sz val="12"/>
      <name val="Calibri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0" tint="-0.14999847407452621"/>
      <name val="Calibri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i/>
      <sz val="11"/>
      <name val="Calibri"/>
      <family val="2"/>
    </font>
    <font>
      <sz val="11"/>
      <color rgb="FFFF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indexed="65"/>
        <bgColor indexed="26"/>
      </patternFill>
    </fill>
    <fill>
      <patternFill patternType="solid">
        <fgColor rgb="FFF4B183"/>
        <bgColor rgb="FFFFCCCC"/>
      </patternFill>
    </fill>
    <fill>
      <patternFill patternType="solid">
        <fgColor rgb="FFDEEBF7"/>
        <bgColor rgb="FFDEEBF7"/>
      </patternFill>
    </fill>
    <fill>
      <patternFill patternType="solid">
        <fgColor rgb="FFE2F0D9"/>
        <bgColor rgb="FFE2F0D9"/>
      </patternFill>
    </fill>
    <fill>
      <patternFill patternType="solid">
        <fgColor rgb="FFE8F2A1"/>
        <bgColor rgb="FFE2F0D9"/>
      </patternFill>
    </fill>
    <fill>
      <patternFill patternType="solid">
        <fgColor indexed="2"/>
        <bgColor indexed="2"/>
      </patternFill>
    </fill>
    <fill>
      <patternFill patternType="solid">
        <fgColor theme="4" tint="0.79998168889431442"/>
        <bgColor rgb="FFDEEBF7"/>
      </patternFill>
    </fill>
    <fill>
      <patternFill patternType="solid">
        <fgColor rgb="FFDEEBF7"/>
        <bgColor rgb="FFE2F0D9"/>
      </patternFill>
    </fill>
    <fill>
      <patternFill patternType="solid">
        <fgColor rgb="FFFF0000"/>
        <bgColor rgb="FFDEEBF7"/>
      </patternFill>
    </fill>
    <fill>
      <patternFill patternType="solid">
        <fgColor rgb="FFFF0000"/>
        <bgColor rgb="FFE2F0D9"/>
      </patternFill>
    </fill>
    <fill>
      <patternFill patternType="solid">
        <fgColor rgb="FFFFFF00"/>
        <bgColor rgb="FFDEEBF7"/>
      </patternFill>
    </fill>
  </fills>
  <borders count="2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10" borderId="13">
      <alignment horizontal="center" vertical="center" wrapText="1"/>
    </xf>
    <xf numFmtId="0" fontId="1" fillId="0" borderId="0"/>
    <xf numFmtId="0" fontId="8" fillId="2" borderId="0" applyProtection="0"/>
    <xf numFmtId="0" fontId="2" fillId="3" borderId="0" applyNumberFormat="0" applyBorder="0"/>
  </cellStyleXfs>
  <cellXfs count="236">
    <xf numFmtId="0" fontId="0" fillId="10" borderId="13" xfId="0">
      <alignment horizontal="center" vertical="center" wrapText="1"/>
    </xf>
    <xf numFmtId="0" fontId="0" fillId="10" borderId="13" xfId="0" applyAlignment="1">
      <alignment vertical="top"/>
    </xf>
    <xf numFmtId="0" fontId="0" fillId="10" borderId="13" xfId="0" applyAlignment="1" applyProtection="1">
      <alignment horizontal="left" vertical="center" wrapText="1"/>
    </xf>
    <xf numFmtId="0" fontId="0" fillId="10" borderId="13" xfId="0" applyAlignment="1" applyProtection="1">
      <alignment horizontal="right" vertical="top" wrapText="1"/>
    </xf>
    <xf numFmtId="49" fontId="3" fillId="10" borderId="13" xfId="0" applyNumberFormat="1" applyFont="1" applyAlignment="1" applyProtection="1">
      <alignment horizontal="left" vertical="top" wrapText="1"/>
    </xf>
    <xf numFmtId="0" fontId="3" fillId="10" borderId="13" xfId="0" applyFont="1" applyAlignment="1" applyProtection="1">
      <alignment horizontal="left" vertical="top" wrapText="1"/>
    </xf>
    <xf numFmtId="0" fontId="0" fillId="4" borderId="13" xfId="0" applyFill="1" applyAlignment="1" applyProtection="1">
      <alignment horizontal="center" vertical="top" wrapText="1"/>
    </xf>
    <xf numFmtId="0" fontId="0" fillId="5" borderId="13" xfId="0" applyFill="1" applyAlignment="1" applyProtection="1">
      <alignment horizontal="center" vertical="top" wrapText="1"/>
    </xf>
    <xf numFmtId="0" fontId="4" fillId="10" borderId="13" xfId="0" applyFont="1" applyAlignment="1" applyProtection="1">
      <alignment horizontal="center" vertical="center" wrapText="1"/>
    </xf>
    <xf numFmtId="0" fontId="0" fillId="10" borderId="13" xfId="0" applyAlignment="1" applyProtection="1">
      <alignment horizontal="center" vertical="top" wrapText="1"/>
    </xf>
    <xf numFmtId="49" fontId="0" fillId="10" borderId="13" xfId="0" applyNumberFormat="1" applyAlignment="1" applyProtection="1">
      <alignment horizontal="center" vertical="top" wrapText="1"/>
    </xf>
    <xf numFmtId="0" fontId="5" fillId="10" borderId="13" xfId="0" applyFont="1" applyAlignment="1" applyProtection="1">
      <alignment vertical="top" wrapText="1"/>
    </xf>
    <xf numFmtId="0" fontId="5" fillId="10" borderId="1" xfId="0" applyFont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horizontal="center" vertical="top" wrapText="1"/>
    </xf>
    <xf numFmtId="0" fontId="5" fillId="10" borderId="1" xfId="0" applyFont="1" applyBorder="1" applyAlignment="1" applyProtection="1">
      <alignment horizontal="center" vertical="center" wrapText="1"/>
    </xf>
    <xf numFmtId="0" fontId="5" fillId="10" borderId="1" xfId="0" applyFont="1" applyBorder="1" applyAlignment="1" applyProtection="1">
      <alignment horizontal="center" vertical="top" wrapText="1"/>
    </xf>
    <xf numFmtId="49" fontId="5" fillId="10" borderId="1" xfId="0" applyNumberFormat="1" applyFont="1" applyBorder="1" applyAlignment="1" applyProtection="1">
      <alignment horizontal="center" vertical="top" wrapText="1"/>
    </xf>
    <xf numFmtId="49" fontId="5" fillId="10" borderId="2" xfId="0" applyNumberFormat="1" applyFont="1" applyBorder="1" applyAlignment="1" applyProtection="1">
      <alignment horizontal="center" vertical="top" wrapText="1"/>
    </xf>
    <xf numFmtId="0" fontId="5" fillId="10" borderId="3" xfId="0" applyFont="1" applyBorder="1" applyAlignment="1" applyProtection="1">
      <alignment horizontal="right" vertical="top" wrapText="1"/>
    </xf>
    <xf numFmtId="0" fontId="5" fillId="10" borderId="3" xfId="0" applyFont="1" applyBorder="1" applyAlignment="1" applyProtection="1">
      <alignment horizontal="left" vertical="top" wrapText="1"/>
    </xf>
    <xf numFmtId="0" fontId="5" fillId="10" borderId="4" xfId="0" applyFont="1" applyBorder="1" applyAlignment="1" applyProtection="1">
      <alignment horizontal="center" vertical="top" wrapText="1"/>
    </xf>
    <xf numFmtId="0" fontId="6" fillId="10" borderId="13" xfId="0" applyFont="1" applyAlignment="1">
      <alignment vertical="top"/>
    </xf>
    <xf numFmtId="0" fontId="6" fillId="4" borderId="13" xfId="0" applyFont="1" applyFill="1" applyAlignment="1" applyProtection="1">
      <alignment horizontal="left" vertical="center" wrapText="1"/>
    </xf>
    <xf numFmtId="0" fontId="7" fillId="4" borderId="13" xfId="0" applyFont="1" applyFill="1" applyAlignment="1" applyProtection="1">
      <alignment horizontal="right" vertical="top" wrapText="1"/>
    </xf>
    <xf numFmtId="49" fontId="7" fillId="4" borderId="13" xfId="0" applyNumberFormat="1" applyFont="1" applyFill="1" applyAlignment="1" applyProtection="1">
      <alignment horizontal="left" vertical="top" wrapText="1"/>
    </xf>
    <xf numFmtId="0" fontId="7" fillId="4" borderId="13" xfId="0" applyFont="1" applyFill="1" applyAlignment="1" applyProtection="1">
      <alignment horizontal="left" vertical="top" wrapText="1"/>
    </xf>
    <xf numFmtId="0" fontId="6" fillId="4" borderId="13" xfId="0" applyFont="1" applyFill="1" applyAlignment="1" applyProtection="1">
      <alignment horizontal="center" vertical="top" wrapText="1"/>
    </xf>
    <xf numFmtId="0" fontId="7" fillId="10" borderId="13" xfId="0" applyFont="1" applyAlignment="1" applyProtection="1">
      <alignment horizontal="center" vertical="center" wrapText="1"/>
    </xf>
    <xf numFmtId="0" fontId="7" fillId="4" borderId="13" xfId="0" applyFont="1" applyFill="1" applyAlignment="1" applyProtection="1">
      <alignment horizontal="center" vertical="top" wrapText="1"/>
    </xf>
    <xf numFmtId="49" fontId="7" fillId="4" borderId="13" xfId="0" applyNumberFormat="1" applyFont="1" applyFill="1" applyAlignment="1" applyProtection="1">
      <alignment horizontal="center" vertical="top" wrapText="1"/>
    </xf>
    <xf numFmtId="0" fontId="7" fillId="4" borderId="13" xfId="0" applyFont="1" applyFill="1" applyAlignment="1" applyProtection="1">
      <alignment vertical="top" wrapText="1"/>
    </xf>
    <xf numFmtId="0" fontId="3" fillId="6" borderId="13" xfId="0" applyFont="1" applyFill="1" applyAlignment="1" applyProtection="1">
      <alignment vertical="top" wrapText="1"/>
    </xf>
    <xf numFmtId="0" fontId="0" fillId="6" borderId="1" xfId="0" applyFill="1" applyBorder="1" applyAlignment="1" applyProtection="1">
      <alignment horizontal="left" vertical="top" wrapText="1"/>
    </xf>
    <xf numFmtId="0" fontId="0" fillId="6" borderId="1" xfId="0" applyFill="1" applyBorder="1" applyAlignment="1" applyProtection="1">
      <alignment horizontal="right" vertical="top" wrapText="1"/>
    </xf>
    <xf numFmtId="0" fontId="0" fillId="6" borderId="1" xfId="0" applyFill="1" applyBorder="1" applyAlignment="1" applyProtection="1">
      <alignment horizontal="center" vertical="top" wrapText="1"/>
    </xf>
    <xf numFmtId="49" fontId="0" fillId="6" borderId="1" xfId="0" applyNumberFormat="1" applyFill="1" applyBorder="1" applyAlignment="1" applyProtection="1">
      <alignment horizontal="center" vertical="top" wrapText="1"/>
    </xf>
    <xf numFmtId="0" fontId="3" fillId="6" borderId="1" xfId="0" applyFont="1" applyFill="1" applyBorder="1" applyAlignment="1" applyProtection="1">
      <alignment horizontal="left" vertical="top" wrapText="1"/>
    </xf>
    <xf numFmtId="0" fontId="3" fillId="6" borderId="1" xfId="0" applyFont="1" applyFill="1" applyBorder="1" applyAlignment="1" applyProtection="1">
      <alignment horizontal="center" vertical="top" wrapText="1"/>
    </xf>
    <xf numFmtId="0" fontId="0" fillId="6" borderId="13" xfId="0" applyFill="1" applyAlignment="1">
      <alignment vertical="top"/>
    </xf>
    <xf numFmtId="49" fontId="3" fillId="6" borderId="1" xfId="0" applyNumberFormat="1" applyFont="1" applyFill="1" applyBorder="1" applyAlignment="1" applyProtection="1">
      <alignment horizontal="left" vertical="top" wrapText="1"/>
    </xf>
    <xf numFmtId="0" fontId="0" fillId="7" borderId="1" xfId="0" applyFill="1" applyBorder="1" applyAlignment="1" applyProtection="1">
      <alignment horizontal="center" vertical="top" wrapText="1"/>
    </xf>
    <xf numFmtId="0" fontId="0" fillId="7" borderId="1" xfId="0" applyFill="1" applyBorder="1" applyAlignment="1" applyProtection="1">
      <alignment horizontal="left" vertical="top" wrapText="1"/>
    </xf>
    <xf numFmtId="0" fontId="0" fillId="7" borderId="1" xfId="0" applyFill="1" applyBorder="1" applyAlignment="1" applyProtection="1">
      <alignment horizontal="right" vertical="top" wrapText="1"/>
    </xf>
    <xf numFmtId="0" fontId="0" fillId="7" borderId="13" xfId="0" applyFill="1" applyAlignment="1">
      <alignment vertical="top"/>
    </xf>
    <xf numFmtId="49" fontId="0" fillId="7" borderId="1" xfId="0" applyNumberFormat="1" applyFill="1" applyBorder="1" applyAlignment="1" applyProtection="1">
      <alignment horizontal="center" vertical="top" wrapText="1"/>
    </xf>
    <xf numFmtId="0" fontId="0" fillId="7" borderId="1" xfId="0" applyFill="1" applyBorder="1" applyAlignment="1">
      <alignment horizontal="center" vertical="top" wrapText="1"/>
    </xf>
    <xf numFmtId="49" fontId="3" fillId="7" borderId="1" xfId="0" applyNumberFormat="1" applyFont="1" applyFill="1" applyBorder="1" applyAlignment="1" applyProtection="1">
      <alignment horizontal="left" vertical="top" wrapText="1"/>
    </xf>
    <xf numFmtId="0" fontId="3" fillId="7" borderId="1" xfId="0" applyFont="1" applyFill="1" applyBorder="1" applyAlignment="1" applyProtection="1">
      <alignment horizontal="left" vertical="top" wrapText="1"/>
    </xf>
    <xf numFmtId="49" fontId="9" fillId="7" borderId="1" xfId="1" applyNumberFormat="1" applyFont="1" applyFill="1" applyBorder="1" applyAlignment="1" applyProtection="1">
      <alignment horizontal="center" vertical="top" wrapText="1"/>
    </xf>
    <xf numFmtId="49" fontId="0" fillId="7" borderId="1" xfId="0" applyNumberFormat="1" applyFill="1" applyBorder="1" applyAlignment="1" applyProtection="1">
      <alignment horizontal="left" vertical="top" wrapText="1"/>
    </xf>
    <xf numFmtId="0" fontId="0" fillId="7" borderId="13" xfId="0" applyFill="1" applyAlignment="1" applyProtection="1">
      <alignment vertical="top"/>
    </xf>
    <xf numFmtId="0" fontId="0" fillId="6" borderId="1" xfId="0" applyFill="1" applyBorder="1" applyAlignment="1" applyProtection="1">
      <alignment horizontal="left" vertical="center" wrapText="1"/>
    </xf>
    <xf numFmtId="0" fontId="10" fillId="7" borderId="1" xfId="0" applyFont="1" applyFill="1" applyBorder="1" applyAlignment="1" applyProtection="1">
      <alignment horizontal="left" vertical="top" wrapText="1"/>
    </xf>
    <xf numFmtId="0" fontId="0" fillId="6" borderId="1" xfId="0" applyFill="1" applyBorder="1" applyAlignment="1">
      <alignment horizontal="center" vertical="top" wrapText="1"/>
    </xf>
    <xf numFmtId="0" fontId="0" fillId="7" borderId="1" xfId="0" applyFill="1" applyBorder="1" applyAlignment="1" applyProtection="1">
      <alignment horizontal="left" vertical="center" wrapText="1"/>
    </xf>
    <xf numFmtId="0" fontId="0" fillId="6" borderId="10" xfId="0" applyFill="1" applyBorder="1" applyAlignment="1" applyProtection="1">
      <alignment vertical="top"/>
    </xf>
    <xf numFmtId="0" fontId="10" fillId="6" borderId="1" xfId="0" applyFont="1" applyFill="1" applyBorder="1" applyAlignment="1" applyProtection="1">
      <alignment horizontal="left" vertical="top" wrapText="1"/>
    </xf>
    <xf numFmtId="0" fontId="0" fillId="6" borderId="13" xfId="0" applyFill="1" applyAlignment="1" applyProtection="1">
      <alignment vertical="top"/>
    </xf>
    <xf numFmtId="0" fontId="0" fillId="6" borderId="11" xfId="0" applyFill="1" applyBorder="1" applyAlignment="1" applyProtection="1">
      <alignment vertical="top"/>
    </xf>
    <xf numFmtId="0" fontId="0" fillId="7" borderId="10" xfId="0" applyFill="1" applyBorder="1" applyAlignment="1" applyProtection="1">
      <alignment vertical="top"/>
    </xf>
    <xf numFmtId="0" fontId="0" fillId="10" borderId="13" xfId="0" applyAlignment="1">
      <alignment horizontal="center"/>
    </xf>
    <xf numFmtId="0" fontId="0" fillId="10" borderId="1" xfId="0" applyBorder="1">
      <alignment horizontal="center" vertical="center" wrapText="1"/>
    </xf>
    <xf numFmtId="0" fontId="0" fillId="10" borderId="1" xfId="0" applyBorder="1" applyAlignment="1">
      <alignment horizontal="center"/>
    </xf>
    <xf numFmtId="9" fontId="0" fillId="10" borderId="1" xfId="0" applyNumberFormat="1" applyBorder="1" applyAlignment="1">
      <alignment horizontal="center"/>
    </xf>
    <xf numFmtId="0" fontId="0" fillId="10" borderId="13" xfId="0" applyProtection="1">
      <alignment horizontal="center" vertical="center" wrapText="1"/>
    </xf>
    <xf numFmtId="0" fontId="0" fillId="10" borderId="13" xfId="0" applyAlignment="1" applyProtection="1">
      <alignment wrapText="1"/>
    </xf>
    <xf numFmtId="0" fontId="0" fillId="10" borderId="1" xfId="0" applyBorder="1" applyAlignment="1" applyProtection="1">
      <alignment vertical="center"/>
    </xf>
    <xf numFmtId="0" fontId="0" fillId="10" borderId="1" xfId="0" applyBorder="1" applyProtection="1">
      <alignment horizontal="center" vertical="center" wrapText="1"/>
    </xf>
    <xf numFmtId="0" fontId="0" fillId="10" borderId="13" xfId="0" applyAlignment="1">
      <alignment wrapText="1"/>
    </xf>
    <xf numFmtId="14" fontId="0" fillId="10" borderId="13" xfId="0" applyNumberFormat="1" applyProtection="1">
      <alignment horizontal="center" vertical="center" wrapText="1"/>
    </xf>
    <xf numFmtId="14" fontId="5" fillId="10" borderId="13" xfId="0" applyNumberFormat="1" applyFont="1" applyProtection="1">
      <alignment horizontal="center" vertical="center" wrapText="1"/>
    </xf>
    <xf numFmtId="0" fontId="5" fillId="10" borderId="13" xfId="0" applyFont="1" applyProtection="1">
      <alignment horizontal="center" vertical="center" wrapText="1"/>
    </xf>
    <xf numFmtId="0" fontId="5" fillId="10" borderId="13" xfId="0" applyFont="1" applyAlignment="1" applyProtection="1">
      <alignment wrapText="1"/>
    </xf>
    <xf numFmtId="0" fontId="0" fillId="8" borderId="13" xfId="0" applyFill="1" applyProtection="1">
      <alignment horizontal="center" vertical="center" wrapText="1"/>
    </xf>
    <xf numFmtId="0" fontId="11" fillId="10" borderId="13" xfId="0" applyFont="1" applyAlignment="1" applyProtection="1">
      <alignment wrapText="1"/>
    </xf>
    <xf numFmtId="165" fontId="0" fillId="10" borderId="13" xfId="0" applyNumberFormat="1" applyProtection="1">
      <alignment horizontal="center" vertical="center" wrapText="1"/>
    </xf>
    <xf numFmtId="165" fontId="0" fillId="10" borderId="13" xfId="0" applyNumberFormat="1" applyAlignment="1" applyProtection="1">
      <alignment wrapText="1"/>
    </xf>
    <xf numFmtId="3" fontId="0" fillId="10" borderId="13" xfId="0" applyNumberFormat="1" applyProtection="1">
      <alignment horizontal="center" vertical="center" wrapText="1"/>
    </xf>
    <xf numFmtId="0" fontId="0" fillId="9" borderId="13" xfId="0" applyFill="1" applyProtection="1">
      <alignment horizontal="center" vertical="center" wrapText="1"/>
    </xf>
    <xf numFmtId="0" fontId="2" fillId="3" borderId="0" xfId="3" applyFont="1" applyFill="1" applyProtection="1"/>
    <xf numFmtId="0" fontId="0" fillId="10" borderId="13" xfId="0" applyAlignment="1">
      <alignment horizontal="left" vertical="top" wrapText="1"/>
    </xf>
    <xf numFmtId="0" fontId="0" fillId="10" borderId="13" xfId="0">
      <alignment horizontal="center" vertical="center" wrapText="1"/>
    </xf>
    <xf numFmtId="0" fontId="3" fillId="10" borderId="13" xfId="0" applyFont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8" fillId="10" borderId="13" xfId="0" applyFont="1">
      <alignment horizontal="center" vertical="center" wrapText="1"/>
    </xf>
    <xf numFmtId="49" fontId="9" fillId="7" borderId="1" xfId="1" applyNumberFormat="1" applyFont="1" applyFill="1" applyBorder="1" applyAlignment="1" applyProtection="1">
      <alignment horizontal="center" vertical="top" wrapText="1"/>
    </xf>
    <xf numFmtId="0" fontId="0" fillId="10" borderId="13" xfId="0">
      <alignment horizontal="center" vertical="center" wrapText="1"/>
    </xf>
    <xf numFmtId="0" fontId="12" fillId="10" borderId="13" xfId="0" applyFont="1">
      <alignment horizontal="center" vertical="center" wrapText="1"/>
    </xf>
    <xf numFmtId="49" fontId="12" fillId="7" borderId="1" xfId="0" applyNumberFormat="1" applyFont="1" applyFill="1" applyBorder="1" applyAlignment="1" applyProtection="1">
      <alignment horizontal="left" vertical="top" wrapText="1"/>
    </xf>
    <xf numFmtId="0" fontId="5" fillId="10" borderId="1" xfId="0" applyFont="1" applyBorder="1" applyAlignment="1" applyProtection="1">
      <alignment vertical="top" wrapText="1"/>
    </xf>
    <xf numFmtId="0" fontId="0" fillId="10" borderId="13" xfId="0" applyAlignment="1">
      <alignment vertical="center" wrapText="1"/>
    </xf>
    <xf numFmtId="0" fontId="0" fillId="7" borderId="1" xfId="0" applyFill="1" applyBorder="1" applyAlignment="1" applyProtection="1">
      <alignment vertical="top" wrapText="1"/>
    </xf>
    <xf numFmtId="0" fontId="4" fillId="7" borderId="1" xfId="0" applyFont="1" applyFill="1" applyBorder="1" applyAlignment="1" applyProtection="1">
      <alignment vertical="top" wrapText="1"/>
    </xf>
    <xf numFmtId="0" fontId="3" fillId="7" borderId="1" xfId="0" applyFont="1" applyFill="1" applyBorder="1" applyAlignment="1" applyProtection="1">
      <alignment vertical="top" wrapText="1"/>
    </xf>
    <xf numFmtId="0" fontId="0" fillId="6" borderId="1" xfId="0" applyFill="1" applyBorder="1" applyAlignment="1" applyProtection="1">
      <alignment vertical="top" wrapText="1"/>
    </xf>
    <xf numFmtId="0" fontId="3" fillId="6" borderId="1" xfId="0" applyFont="1" applyFill="1" applyBorder="1" applyAlignment="1" applyProtection="1">
      <alignment vertical="top" wrapText="1"/>
    </xf>
    <xf numFmtId="0" fontId="0" fillId="10" borderId="13" xfId="0" applyAlignment="1" applyProtection="1">
      <alignment vertical="top" wrapText="1"/>
    </xf>
    <xf numFmtId="164" fontId="7" fillId="4" borderId="13" xfId="0" applyNumberFormat="1" applyFont="1" applyFill="1" applyAlignment="1" applyProtection="1">
      <alignment horizontal="center" vertical="top" wrapText="1"/>
    </xf>
    <xf numFmtId="0" fontId="0" fillId="10" borderId="13" xfId="0" applyAlignment="1">
      <alignment horizontal="center" vertical="center" wrapText="1"/>
    </xf>
    <xf numFmtId="0" fontId="12" fillId="10" borderId="13" xfId="0" applyFont="1" applyAlignment="1">
      <alignment horizontal="center" vertical="center" wrapText="1"/>
    </xf>
    <xf numFmtId="49" fontId="12" fillId="7" borderId="1" xfId="0" applyNumberFormat="1" applyFont="1" applyFill="1" applyBorder="1" applyAlignment="1" applyProtection="1">
      <alignment horizontal="center" vertical="top" wrapText="1"/>
    </xf>
    <xf numFmtId="49" fontId="13" fillId="7" borderId="1" xfId="0" applyNumberFormat="1" applyFont="1" applyFill="1" applyBorder="1" applyAlignment="1" applyProtection="1">
      <alignment horizontal="center" vertical="top" wrapText="1"/>
    </xf>
    <xf numFmtId="49" fontId="13" fillId="6" borderId="1" xfId="0" applyNumberFormat="1" applyFont="1" applyFill="1" applyBorder="1" applyAlignment="1" applyProtection="1">
      <alignment horizontal="center" vertical="top" wrapText="1"/>
    </xf>
    <xf numFmtId="49" fontId="3" fillId="6" borderId="1" xfId="0" applyNumberFormat="1" applyFont="1" applyFill="1" applyBorder="1" applyAlignment="1" applyProtection="1">
      <alignment horizontal="center" vertical="top" wrapText="1"/>
    </xf>
    <xf numFmtId="49" fontId="3" fillId="7" borderId="1" xfId="0" applyNumberFormat="1" applyFont="1" applyFill="1" applyBorder="1" applyAlignment="1" applyProtection="1">
      <alignment horizontal="center" vertical="top" wrapText="1"/>
    </xf>
    <xf numFmtId="49" fontId="3" fillId="10" borderId="13" xfId="0" applyNumberFormat="1" applyFont="1" applyAlignment="1" applyProtection="1">
      <alignment horizontal="center" vertical="top" wrapText="1"/>
    </xf>
    <xf numFmtId="0" fontId="12" fillId="7" borderId="1" xfId="0" applyFont="1" applyFill="1" applyBorder="1" applyAlignment="1" applyProtection="1">
      <alignment horizontal="center" vertical="top" wrapText="1"/>
    </xf>
    <xf numFmtId="0" fontId="12" fillId="6" borderId="1" xfId="0" applyFont="1" applyFill="1" applyBorder="1" applyAlignment="1" applyProtection="1">
      <alignment horizontal="center" vertical="top" wrapText="1"/>
    </xf>
    <xf numFmtId="0" fontId="14" fillId="6" borderId="1" xfId="0" applyFont="1" applyFill="1" applyBorder="1" applyAlignment="1" applyProtection="1">
      <alignment vertical="top" wrapText="1"/>
    </xf>
    <xf numFmtId="0" fontId="14" fillId="7" borderId="1" xfId="0" applyFont="1" applyFill="1" applyBorder="1" applyAlignment="1" applyProtection="1">
      <alignment vertical="top" wrapText="1"/>
    </xf>
    <xf numFmtId="0" fontId="12" fillId="10" borderId="13" xfId="0" applyFont="1" applyAlignment="1">
      <alignment vertical="center" wrapText="1"/>
    </xf>
    <xf numFmtId="0" fontId="12" fillId="10" borderId="14" xfId="0" applyFont="1" applyBorder="1">
      <alignment horizontal="center" vertical="center" wrapText="1"/>
    </xf>
    <xf numFmtId="49" fontId="15" fillId="10" borderId="1" xfId="0" applyNumberFormat="1" applyFont="1" applyBorder="1" applyAlignment="1" applyProtection="1">
      <alignment horizontal="center" vertical="top" wrapText="1"/>
    </xf>
    <xf numFmtId="0" fontId="12" fillId="7" borderId="1" xfId="0" applyFont="1" applyFill="1" applyBorder="1" applyAlignment="1" applyProtection="1">
      <alignment vertical="top" wrapText="1"/>
    </xf>
    <xf numFmtId="0" fontId="13" fillId="7" borderId="1" xfId="0" applyFont="1" applyFill="1" applyBorder="1" applyAlignment="1" applyProtection="1">
      <alignment vertical="top" wrapText="1"/>
    </xf>
    <xf numFmtId="0" fontId="13" fillId="7" borderId="1" xfId="0" applyFont="1" applyFill="1" applyBorder="1" applyAlignment="1" applyProtection="1">
      <alignment horizontal="center" vertical="top" wrapText="1"/>
    </xf>
    <xf numFmtId="0" fontId="13" fillId="6" borderId="1" xfId="0" applyFont="1" applyFill="1" applyBorder="1" applyAlignment="1" applyProtection="1">
      <alignment vertical="top" wrapText="1"/>
    </xf>
    <xf numFmtId="0" fontId="12" fillId="6" borderId="1" xfId="0" applyFont="1" applyFill="1" applyBorder="1" applyAlignment="1" applyProtection="1">
      <alignment vertical="top" wrapText="1"/>
    </xf>
    <xf numFmtId="0" fontId="16" fillId="7" borderId="1" xfId="0" applyFont="1" applyFill="1" applyBorder="1" applyAlignment="1" applyProtection="1">
      <alignment vertical="top" wrapText="1"/>
    </xf>
    <xf numFmtId="0" fontId="16" fillId="7" borderId="1" xfId="0" applyFont="1" applyFill="1" applyBorder="1" applyAlignment="1" applyProtection="1">
      <alignment horizontal="center" vertical="top" wrapText="1"/>
    </xf>
    <xf numFmtId="49" fontId="16" fillId="7" borderId="1" xfId="0" applyNumberFormat="1" applyFont="1" applyFill="1" applyBorder="1" applyAlignment="1" applyProtection="1">
      <alignment horizontal="center" vertical="top" wrapText="1"/>
    </xf>
    <xf numFmtId="0" fontId="0" fillId="10" borderId="13" xfId="0">
      <alignment horizontal="center" vertical="center" wrapText="1"/>
    </xf>
    <xf numFmtId="49" fontId="9" fillId="7" borderId="1" xfId="1" applyNumberFormat="1" applyFont="1" applyFill="1" applyBorder="1" applyAlignment="1" applyProtection="1">
      <alignment horizontal="center" vertical="top" wrapText="1"/>
    </xf>
    <xf numFmtId="0" fontId="0" fillId="10" borderId="14" xfId="0" applyBorder="1">
      <alignment horizontal="center" vertical="center" wrapText="1"/>
    </xf>
    <xf numFmtId="0" fontId="0" fillId="10" borderId="0" xfId="0" applyBorder="1">
      <alignment horizontal="center" vertical="center" wrapText="1"/>
    </xf>
    <xf numFmtId="0" fontId="5" fillId="7" borderId="5" xfId="0" applyFont="1" applyFill="1" applyBorder="1" applyAlignment="1" applyProtection="1">
      <alignment horizontal="center" vertical="center" wrapText="1"/>
    </xf>
    <xf numFmtId="49" fontId="9" fillId="7" borderId="1" xfId="1" applyNumberFormat="1" applyFont="1" applyFill="1" applyBorder="1" applyAlignment="1" applyProtection="1">
      <alignment horizontal="center" vertical="top" wrapText="1"/>
    </xf>
    <xf numFmtId="49" fontId="15" fillId="10" borderId="5" xfId="0" applyNumberFormat="1" applyFont="1" applyBorder="1" applyAlignment="1" applyProtection="1">
      <alignment horizontal="center" vertical="top" wrapText="1"/>
    </xf>
    <xf numFmtId="49" fontId="9" fillId="7" borderId="1" xfId="1" applyNumberFormat="1" applyFont="1" applyFill="1" applyBorder="1" applyAlignment="1" applyProtection="1">
      <alignment horizontal="center" vertical="top" wrapText="1"/>
    </xf>
    <xf numFmtId="0" fontId="0" fillId="10" borderId="13" xfId="0">
      <alignment horizontal="center" vertical="center" wrapText="1"/>
    </xf>
    <xf numFmtId="0" fontId="12" fillId="10" borderId="13" xfId="0" applyFont="1">
      <alignment horizontal="center" vertical="center" wrapText="1"/>
    </xf>
    <xf numFmtId="0" fontId="13" fillId="6" borderId="13" xfId="0" applyFont="1" applyFill="1" applyAlignment="1">
      <alignment vertical="top" wrapText="1"/>
    </xf>
    <xf numFmtId="0" fontId="15" fillId="10" borderId="13" xfId="0" applyFont="1" applyAlignment="1">
      <alignment vertical="top" wrapText="1"/>
    </xf>
    <xf numFmtId="0" fontId="19" fillId="4" borderId="13" xfId="0" applyFont="1" applyFill="1" applyAlignment="1">
      <alignment vertical="top" wrapText="1"/>
    </xf>
    <xf numFmtId="0" fontId="0" fillId="11" borderId="13" xfId="0" applyFill="1" applyAlignment="1">
      <alignment vertical="top"/>
    </xf>
    <xf numFmtId="0" fontId="12" fillId="6" borderId="13" xfId="0" applyFont="1" applyFill="1" applyAlignment="1">
      <alignment vertical="top"/>
    </xf>
    <xf numFmtId="0" fontId="12" fillId="7" borderId="13" xfId="0" applyFont="1" applyFill="1" applyAlignment="1">
      <alignment vertical="top"/>
    </xf>
    <xf numFmtId="0" fontId="0" fillId="6" borderId="13" xfId="0" applyFill="1" applyAlignment="1">
      <alignment horizontal="center" vertical="center"/>
    </xf>
    <xf numFmtId="0" fontId="0" fillId="7" borderId="13" xfId="0" applyFill="1" applyAlignment="1">
      <alignment horizontal="center" vertical="center"/>
    </xf>
    <xf numFmtId="49" fontId="0" fillId="7" borderId="1" xfId="0" applyNumberFormat="1" applyFill="1" applyBorder="1" applyAlignment="1" applyProtection="1">
      <alignment horizontal="center" vertical="center" wrapText="1"/>
    </xf>
    <xf numFmtId="0" fontId="0" fillId="7" borderId="15" xfId="0" applyFill="1" applyBorder="1" applyAlignment="1">
      <alignment horizontal="center" vertical="center"/>
    </xf>
    <xf numFmtId="49" fontId="9" fillId="7" borderId="1" xfId="1" applyNumberFormat="1" applyFont="1" applyFill="1" applyBorder="1" applyAlignment="1" applyProtection="1">
      <alignment horizontal="center" vertical="center" wrapText="1"/>
    </xf>
    <xf numFmtId="0" fontId="20" fillId="7" borderId="13" xfId="0" applyFont="1" applyFill="1" applyAlignment="1">
      <alignment horizontal="center" vertical="center"/>
    </xf>
    <xf numFmtId="0" fontId="13" fillId="6" borderId="13" xfId="0" applyFont="1" applyFill="1" applyAlignment="1">
      <alignment wrapText="1"/>
    </xf>
    <xf numFmtId="0" fontId="0" fillId="11" borderId="13" xfId="0" applyFill="1" applyAlignment="1"/>
    <xf numFmtId="0" fontId="0" fillId="6" borderId="13" xfId="0" applyFill="1" applyAlignment="1"/>
    <xf numFmtId="0" fontId="0" fillId="6" borderId="13" xfId="0" applyFill="1" applyAlignment="1">
      <alignment wrapText="1"/>
    </xf>
    <xf numFmtId="0" fontId="13" fillId="6" borderId="1" xfId="0" applyFont="1" applyFill="1" applyBorder="1" applyAlignment="1" applyProtection="1">
      <alignment horizontal="left" vertical="center" wrapText="1"/>
    </xf>
    <xf numFmtId="0" fontId="13" fillId="6" borderId="1" xfId="0" applyFont="1" applyFill="1" applyBorder="1" applyAlignment="1" applyProtection="1">
      <alignment horizontal="center" vertical="top" wrapText="1"/>
    </xf>
    <xf numFmtId="49" fontId="13" fillId="6" borderId="1" xfId="0" applyNumberFormat="1" applyFont="1" applyFill="1" applyBorder="1" applyAlignment="1" applyProtection="1">
      <alignment horizontal="left" vertical="top" wrapText="1"/>
    </xf>
    <xf numFmtId="0" fontId="13" fillId="6" borderId="1" xfId="0" applyFont="1" applyFill="1" applyBorder="1" applyAlignment="1" applyProtection="1">
      <alignment horizontal="left" vertical="top" wrapText="1"/>
    </xf>
    <xf numFmtId="0" fontId="15" fillId="6" borderId="1" xfId="0" applyFont="1" applyFill="1" applyBorder="1" applyAlignment="1" applyProtection="1">
      <alignment vertical="top" wrapText="1"/>
    </xf>
    <xf numFmtId="0" fontId="13" fillId="6" borderId="11" xfId="0" applyFont="1" applyFill="1" applyBorder="1" applyAlignment="1" applyProtection="1">
      <alignment horizontal="center" vertical="top" wrapText="1"/>
    </xf>
    <xf numFmtId="49" fontId="13" fillId="6" borderId="11" xfId="0" applyNumberFormat="1" applyFont="1" applyFill="1" applyBorder="1" applyAlignment="1" applyProtection="1">
      <alignment horizontal="center" vertical="top" wrapText="1"/>
    </xf>
    <xf numFmtId="49" fontId="13" fillId="6" borderId="11" xfId="0" applyNumberFormat="1" applyFont="1" applyFill="1" applyBorder="1" applyAlignment="1" applyProtection="1">
      <alignment horizontal="left" vertical="top" wrapText="1"/>
    </xf>
    <xf numFmtId="0" fontId="13" fillId="6" borderId="11" xfId="0" applyFont="1" applyFill="1" applyBorder="1" applyAlignment="1" applyProtection="1">
      <alignment horizontal="left" vertical="top" wrapText="1"/>
    </xf>
    <xf numFmtId="0" fontId="13" fillId="6" borderId="7" xfId="0" applyFont="1" applyFill="1" applyBorder="1" applyAlignment="1" applyProtection="1">
      <alignment horizontal="center" vertical="top" wrapText="1"/>
    </xf>
    <xf numFmtId="49" fontId="13" fillId="6" borderId="7" xfId="0" applyNumberFormat="1" applyFont="1" applyFill="1" applyBorder="1" applyAlignment="1" applyProtection="1">
      <alignment horizontal="center" vertical="top" wrapText="1"/>
    </xf>
    <xf numFmtId="49" fontId="13" fillId="6" borderId="7" xfId="0" applyNumberFormat="1" applyFont="1" applyFill="1" applyBorder="1" applyAlignment="1" applyProtection="1">
      <alignment horizontal="left" vertical="top" wrapText="1"/>
    </xf>
    <xf numFmtId="0" fontId="13" fillId="6" borderId="7" xfId="0" applyFont="1" applyFill="1" applyBorder="1" applyAlignment="1" applyProtection="1">
      <alignment horizontal="left" vertical="top" wrapText="1"/>
    </xf>
    <xf numFmtId="49" fontId="13" fillId="6" borderId="0" xfId="0" applyNumberFormat="1" applyFont="1" applyFill="1" applyBorder="1" applyAlignment="1" applyProtection="1">
      <alignment horizontal="left" vertical="top" wrapText="1"/>
    </xf>
    <xf numFmtId="0" fontId="13" fillId="6" borderId="13" xfId="0" applyFont="1" applyFill="1" applyAlignment="1" applyProtection="1">
      <alignment horizontal="left" vertical="top" wrapText="1"/>
    </xf>
    <xf numFmtId="0" fontId="13" fillId="6" borderId="1" xfId="0" applyFont="1" applyFill="1" applyBorder="1" applyAlignment="1" applyProtection="1">
      <alignment horizontal="center" vertical="center" wrapText="1"/>
    </xf>
    <xf numFmtId="49" fontId="13" fillId="6" borderId="1" xfId="0" applyNumberFormat="1" applyFont="1" applyFill="1" applyBorder="1" applyAlignment="1" applyProtection="1">
      <alignment horizontal="center" vertical="center" wrapText="1"/>
    </xf>
    <xf numFmtId="0" fontId="15" fillId="6" borderId="19" xfId="0" applyFont="1" applyFill="1" applyBorder="1" applyAlignment="1" applyProtection="1">
      <alignment horizontal="center" vertical="center" wrapText="1"/>
    </xf>
    <xf numFmtId="0" fontId="0" fillId="7" borderId="15" xfId="0" applyFill="1" applyBorder="1" applyAlignment="1">
      <alignment horizontal="center" vertical="center"/>
    </xf>
    <xf numFmtId="49" fontId="9" fillId="7" borderId="1" xfId="1" applyNumberFormat="1" applyFont="1" applyFill="1" applyBorder="1" applyAlignment="1" applyProtection="1">
      <alignment horizontal="center" vertical="top" wrapText="1"/>
    </xf>
    <xf numFmtId="0" fontId="0" fillId="10" borderId="13" xfId="0">
      <alignment horizontal="center" vertical="center" wrapText="1"/>
    </xf>
    <xf numFmtId="49" fontId="13" fillId="7" borderId="1" xfId="0" applyNumberFormat="1" applyFont="1" applyFill="1" applyBorder="1" applyAlignment="1" applyProtection="1">
      <alignment horizontal="left" vertical="top" wrapText="1"/>
    </xf>
    <xf numFmtId="0" fontId="0" fillId="12" borderId="1" xfId="0" applyFill="1" applyBorder="1" applyAlignment="1" applyProtection="1">
      <alignment horizontal="left" vertical="center" wrapText="1"/>
    </xf>
    <xf numFmtId="0" fontId="0" fillId="13" borderId="1" xfId="0" applyFill="1" applyBorder="1" applyAlignment="1" applyProtection="1">
      <alignment horizontal="left" vertical="center" wrapText="1"/>
    </xf>
    <xf numFmtId="0" fontId="0" fillId="13" borderId="8" xfId="0" applyFill="1" applyBorder="1" applyAlignment="1" applyProtection="1">
      <alignment horizontal="center" vertical="center" wrapText="1"/>
    </xf>
    <xf numFmtId="0" fontId="13" fillId="12" borderId="1" xfId="0" applyFont="1" applyFill="1" applyBorder="1" applyAlignment="1" applyProtection="1">
      <alignment horizontal="left" vertical="center" wrapText="1"/>
    </xf>
    <xf numFmtId="0" fontId="0" fillId="12" borderId="13" xfId="0" applyFill="1" applyAlignment="1" applyProtection="1">
      <alignment vertical="top" wrapText="1"/>
    </xf>
    <xf numFmtId="0" fontId="0" fillId="10" borderId="13" xfId="0">
      <alignment horizontal="center" vertical="center" wrapText="1"/>
    </xf>
    <xf numFmtId="0" fontId="0" fillId="10" borderId="13" xfId="0">
      <alignment horizontal="center" vertical="center" wrapText="1"/>
    </xf>
    <xf numFmtId="0" fontId="0" fillId="7" borderId="5" xfId="0" applyFill="1" applyBorder="1" applyAlignment="1" applyProtection="1">
      <alignment horizontal="center" vertical="center" wrapText="1"/>
    </xf>
    <xf numFmtId="49" fontId="9" fillId="7" borderId="1" xfId="1" applyNumberFormat="1" applyFont="1" applyFill="1" applyBorder="1" applyAlignment="1" applyProtection="1">
      <alignment horizontal="center" vertical="top" wrapText="1"/>
    </xf>
    <xf numFmtId="0" fontId="0" fillId="14" borderId="13" xfId="0" applyFill="1" applyAlignment="1">
      <alignment vertical="top"/>
    </xf>
    <xf numFmtId="49" fontId="0" fillId="13" borderId="1" xfId="0" applyNumberFormat="1" applyFill="1" applyBorder="1" applyAlignment="1" applyProtection="1">
      <alignment horizontal="center" vertical="center" wrapText="1"/>
    </xf>
    <xf numFmtId="0" fontId="0" fillId="13" borderId="13" xfId="0" applyFill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10" borderId="16" xfId="0" applyBorder="1" applyAlignment="1">
      <alignment horizontal="center" vertical="center"/>
    </xf>
    <xf numFmtId="0" fontId="5" fillId="6" borderId="17" xfId="0" applyFont="1" applyFill="1" applyBorder="1" applyAlignment="1" applyProtection="1">
      <alignment horizontal="center" vertical="center" wrapText="1"/>
    </xf>
    <xf numFmtId="0" fontId="5" fillId="6" borderId="5" xfId="0" applyFont="1" applyFill="1" applyBorder="1" applyAlignment="1" applyProtection="1">
      <alignment horizontal="center" vertical="center" wrapText="1"/>
    </xf>
    <xf numFmtId="0" fontId="0" fillId="6" borderId="13" xfId="0" applyFill="1" applyAlignment="1" applyProtection="1">
      <alignment horizontal="center" vertical="center" wrapText="1"/>
    </xf>
    <xf numFmtId="0" fontId="5" fillId="7" borderId="7" xfId="0" applyFont="1" applyFill="1" applyBorder="1" applyAlignment="1" applyProtection="1">
      <alignment horizontal="center" vertical="center" wrapText="1"/>
    </xf>
    <xf numFmtId="0" fontId="5" fillId="7" borderId="2" xfId="0" applyFont="1" applyFill="1" applyBorder="1" applyAlignment="1" applyProtection="1">
      <alignment horizontal="center" vertical="center" wrapText="1"/>
    </xf>
    <xf numFmtId="0" fontId="5" fillId="7" borderId="5" xfId="0" applyFont="1" applyFill="1" applyBorder="1" applyAlignment="1" applyProtection="1">
      <alignment horizontal="center" vertical="center" wrapText="1"/>
    </xf>
    <xf numFmtId="0" fontId="0" fillId="7" borderId="7" xfId="0" applyFill="1" applyBorder="1" applyAlignment="1" applyProtection="1">
      <alignment horizontal="center" vertical="center" wrapText="1"/>
    </xf>
    <xf numFmtId="0" fontId="0" fillId="7" borderId="2" xfId="0" applyFill="1" applyBorder="1" applyAlignment="1" applyProtection="1">
      <alignment horizontal="center" vertical="center" wrapText="1"/>
    </xf>
    <xf numFmtId="0" fontId="0" fillId="7" borderId="5" xfId="0" applyFill="1" applyBorder="1" applyAlignment="1" applyProtection="1">
      <alignment horizontal="center" vertical="center" wrapText="1"/>
    </xf>
    <xf numFmtId="49" fontId="9" fillId="7" borderId="1" xfId="1" applyNumberFormat="1" applyFont="1" applyFill="1" applyBorder="1" applyAlignment="1" applyProtection="1">
      <alignment horizontal="center" vertical="top" wrapText="1"/>
    </xf>
    <xf numFmtId="0" fontId="0" fillId="7" borderId="20" xfId="0" applyFill="1" applyBorder="1" applyAlignment="1">
      <alignment vertical="top"/>
    </xf>
    <xf numFmtId="0" fontId="0" fillId="7" borderId="21" xfId="0" applyFill="1" applyBorder="1" applyAlignment="1">
      <alignment vertical="top"/>
    </xf>
    <xf numFmtId="0" fontId="0" fillId="7" borderId="20" xfId="0" applyFill="1" applyBorder="1" applyAlignment="1">
      <alignment horizontal="center" vertical="top"/>
    </xf>
    <xf numFmtId="0" fontId="0" fillId="7" borderId="22" xfId="0" applyFill="1" applyBorder="1" applyAlignment="1">
      <alignment horizontal="center" vertical="top"/>
    </xf>
    <xf numFmtId="0" fontId="0" fillId="7" borderId="23" xfId="0" applyFill="1" applyBorder="1" applyAlignment="1">
      <alignment horizontal="center" vertical="top"/>
    </xf>
    <xf numFmtId="0" fontId="0" fillId="7" borderId="21" xfId="0" applyFill="1" applyBorder="1" applyAlignment="1">
      <alignment horizontal="center" vertical="top"/>
    </xf>
    <xf numFmtId="0" fontId="0" fillId="7" borderId="6" xfId="0" applyFill="1" applyBorder="1" applyAlignment="1" applyProtection="1">
      <alignment horizontal="center" vertical="center" wrapText="1"/>
    </xf>
    <xf numFmtId="0" fontId="5" fillId="7" borderId="17" xfId="0" applyFont="1" applyFill="1" applyBorder="1" applyAlignment="1" applyProtection="1">
      <alignment horizontal="center" vertical="center" wrapText="1"/>
    </xf>
    <xf numFmtId="0" fontId="5" fillId="7" borderId="18" xfId="0" applyFont="1" applyFill="1" applyBorder="1" applyAlignment="1" applyProtection="1">
      <alignment horizontal="center" vertical="center" wrapText="1"/>
    </xf>
    <xf numFmtId="0" fontId="13" fillId="7" borderId="15" xfId="0" applyFont="1" applyFill="1" applyBorder="1" applyAlignment="1">
      <alignment horizontal="center" vertical="center"/>
    </xf>
    <xf numFmtId="0" fontId="13" fillId="10" borderId="14" xfId="0" applyFont="1" applyBorder="1" applyAlignment="1">
      <alignment horizontal="center" vertical="center"/>
    </xf>
    <xf numFmtId="0" fontId="0" fillId="7" borderId="8" xfId="0" applyFill="1" applyBorder="1" applyAlignment="1" applyProtection="1">
      <alignment horizontal="center" vertical="center" wrapText="1"/>
    </xf>
    <xf numFmtId="0" fontId="0" fillId="10" borderId="14" xfId="0" applyBorder="1" applyAlignment="1">
      <alignment horizontal="center" vertical="center"/>
    </xf>
    <xf numFmtId="0" fontId="0" fillId="10" borderId="13" xfId="0">
      <alignment horizontal="center" vertical="center" wrapText="1"/>
    </xf>
    <xf numFmtId="0" fontId="14" fillId="10" borderId="15" xfId="0" applyFont="1" applyBorder="1" applyAlignment="1">
      <alignment horizontal="center" vertical="center" wrapText="1"/>
    </xf>
    <xf numFmtId="0" fontId="14" fillId="10" borderId="14" xfId="0" applyFont="1" applyBorder="1" applyAlignment="1">
      <alignment horizontal="center" vertical="center" wrapText="1"/>
    </xf>
    <xf numFmtId="0" fontId="14" fillId="10" borderId="16" xfId="0" applyFont="1" applyBorder="1" applyAlignment="1">
      <alignment horizontal="center" vertical="center" wrapText="1"/>
    </xf>
    <xf numFmtId="0" fontId="12" fillId="10" borderId="13" xfId="0" applyFont="1">
      <alignment horizontal="center" vertical="center" wrapText="1"/>
    </xf>
    <xf numFmtId="0" fontId="0" fillId="6" borderId="15" xfId="0" applyFill="1" applyBorder="1" applyAlignment="1"/>
    <xf numFmtId="0" fontId="0" fillId="10" borderId="16" xfId="0" applyBorder="1" applyAlignment="1">
      <alignment wrapText="1"/>
    </xf>
    <xf numFmtId="0" fontId="0" fillId="6" borderId="14" xfId="0" applyFill="1" applyBorder="1" applyAlignment="1"/>
    <xf numFmtId="0" fontId="0" fillId="6" borderId="16" xfId="0" applyFill="1" applyBorder="1" applyAlignment="1"/>
    <xf numFmtId="0" fontId="13" fillId="10" borderId="16" xfId="0" applyFont="1" applyBorder="1" applyAlignment="1">
      <alignment horizontal="center" vertical="center"/>
    </xf>
    <xf numFmtId="0" fontId="15" fillId="6" borderId="7" xfId="0" applyFont="1" applyFill="1" applyBorder="1" applyAlignment="1" applyProtection="1">
      <alignment horizontal="center" vertical="center" wrapText="1"/>
    </xf>
    <xf numFmtId="0" fontId="15" fillId="6" borderId="2" xfId="0" applyFont="1" applyFill="1" applyBorder="1" applyAlignment="1" applyProtection="1">
      <alignment horizontal="center" vertical="center" wrapText="1"/>
    </xf>
    <xf numFmtId="0" fontId="15" fillId="12" borderId="7" xfId="0" applyFont="1" applyFill="1" applyBorder="1" applyAlignment="1" applyProtection="1">
      <alignment horizontal="center" vertical="center" wrapText="1"/>
    </xf>
    <xf numFmtId="0" fontId="15" fillId="12" borderId="2" xfId="0" applyFont="1" applyFill="1" applyBorder="1" applyAlignment="1" applyProtection="1">
      <alignment horizontal="center" vertical="center" wrapText="1"/>
    </xf>
    <xf numFmtId="0" fontId="15" fillId="12" borderId="8" xfId="0" applyFont="1" applyFill="1" applyBorder="1" applyAlignment="1" applyProtection="1">
      <alignment horizontal="center" vertical="center" wrapText="1"/>
    </xf>
    <xf numFmtId="0" fontId="13" fillId="6" borderId="7" xfId="0" applyFont="1" applyFill="1" applyBorder="1" applyAlignment="1" applyProtection="1">
      <alignment horizontal="center" vertical="top" wrapText="1"/>
    </xf>
    <xf numFmtId="0" fontId="13" fillId="6" borderId="8" xfId="0" applyFont="1" applyFill="1" applyBorder="1" applyAlignment="1" applyProtection="1">
      <alignment horizontal="center" vertical="top" wrapText="1"/>
    </xf>
    <xf numFmtId="0" fontId="5" fillId="7" borderId="8" xfId="0" applyFont="1" applyFill="1" applyBorder="1" applyAlignment="1" applyProtection="1">
      <alignment horizontal="center" vertical="center" wrapText="1"/>
    </xf>
    <xf numFmtId="0" fontId="0" fillId="13" borderId="7" xfId="0" applyFill="1" applyBorder="1" applyAlignment="1" applyProtection="1">
      <alignment horizontal="center" vertical="center" wrapText="1"/>
    </xf>
    <xf numFmtId="0" fontId="0" fillId="13" borderId="2" xfId="0" applyFill="1" applyBorder="1" applyAlignment="1" applyProtection="1">
      <alignment horizontal="center" vertical="center" wrapText="1"/>
    </xf>
    <xf numFmtId="0" fontId="0" fillId="13" borderId="5" xfId="0" applyFill="1" applyBorder="1" applyAlignment="1" applyProtection="1">
      <alignment horizontal="center" vertical="center" wrapText="1"/>
    </xf>
    <xf numFmtId="0" fontId="0" fillId="13" borderId="8" xfId="0" applyFill="1" applyBorder="1" applyAlignment="1" applyProtection="1">
      <alignment horizontal="center" vertical="center" wrapText="1"/>
    </xf>
    <xf numFmtId="0" fontId="0" fillId="12" borderId="13" xfId="0" applyFill="1">
      <alignment horizontal="center" vertical="center" wrapText="1"/>
    </xf>
    <xf numFmtId="0" fontId="12" fillId="12" borderId="13" xfId="0" applyFont="1" applyFill="1">
      <alignment horizontal="center" vertical="center" wrapText="1"/>
    </xf>
    <xf numFmtId="0" fontId="0" fillId="13" borderId="6" xfId="0" applyFill="1" applyBorder="1" applyAlignment="1" applyProtection="1">
      <alignment horizontal="center" vertical="center" wrapText="1"/>
    </xf>
    <xf numFmtId="0" fontId="0" fillId="12" borderId="13" xfId="0" applyFill="1" applyAlignment="1" applyProtection="1">
      <alignment horizontal="center" vertical="center" wrapText="1"/>
    </xf>
    <xf numFmtId="0" fontId="0" fillId="12" borderId="9" xfId="0" applyFill="1" applyBorder="1" applyAlignment="1" applyProtection="1">
      <alignment horizontal="center" vertical="center" wrapText="1"/>
    </xf>
    <xf numFmtId="0" fontId="5" fillId="6" borderId="8" xfId="0" applyFont="1" applyFill="1" applyBorder="1" applyAlignment="1" applyProtection="1">
      <alignment horizontal="center" vertical="center" wrapText="1"/>
    </xf>
    <xf numFmtId="0" fontId="0" fillId="10" borderId="12" xfId="0" applyBorder="1" applyAlignment="1" applyProtection="1">
      <alignment horizontal="center" vertical="center" wrapText="1"/>
    </xf>
    <xf numFmtId="0" fontId="5" fillId="7" borderId="12" xfId="0" applyFont="1" applyFill="1" applyBorder="1" applyAlignment="1" applyProtection="1">
      <alignment horizontal="center" vertical="center" wrapText="1"/>
    </xf>
  </cellXfs>
  <cellStyles count="4">
    <cellStyle name="20 % - Akzent5" xfId="3" builtinId="46"/>
    <cellStyle name="Standard" xfId="0" builtinId="0" customBuiltin="1"/>
    <cellStyle name="Standard 2" xfId="1" xr:uid="{00000000-0005-0000-0000-000006000000}"/>
    <cellStyle name="Untitled1" xfId="2" xr:uid="{00000000-0005-0000-0000-000007000000}"/>
  </cellStyles>
  <dxfs count="1074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ont>
        <color theme="1"/>
      </font>
      <fill>
        <patternFill patternType="solid">
          <fgColor rgb="FFDEEBF7"/>
          <bgColor rgb="FFDEEBF7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ill>
        <patternFill patternType="solid">
          <fgColor rgb="FFE2F0D9"/>
          <bgColor rgb="FFE2F0D9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3FFD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99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3"/>
      </font>
      <fill>
        <patternFill patternType="solid">
          <fgColor rgb="FF8DB3E2"/>
          <bgColor rgb="FF8DB3E2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</dxfs>
  <tableStyles count="0" defaultTableStyle="TableStyleMedium2" defaultPivotStyle="PivotStyleLight16"/>
  <colors>
    <mruColors>
      <color rgb="FFFFCCFF"/>
      <color rgb="FFFF9999"/>
      <color rgb="FFFFCC66"/>
      <color rgb="FFFFFF99"/>
      <color rgb="FFB3FFDB"/>
      <color rgb="FFCCFFCC"/>
      <color rgb="FFCCECFF"/>
      <color rgb="FFDE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2" name="AutoShape 65">
          <a:extLst>
            <a:ext uri="{FF2B5EF4-FFF2-40B4-BE49-F238E27FC236}">
              <a16:creationId xmlns:a16="http://schemas.microsoft.com/office/drawing/2014/main" id="{E75CC816-D348-4913-A861-8A8427061E3A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3" name="AutoShape 66">
          <a:extLst>
            <a:ext uri="{FF2B5EF4-FFF2-40B4-BE49-F238E27FC236}">
              <a16:creationId xmlns:a16="http://schemas.microsoft.com/office/drawing/2014/main" id="{DD8E06DD-6483-4D12-BAA0-4461D6910204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4" name="AutoShape 67">
          <a:extLst>
            <a:ext uri="{FF2B5EF4-FFF2-40B4-BE49-F238E27FC236}">
              <a16:creationId xmlns:a16="http://schemas.microsoft.com/office/drawing/2014/main" id="{5535C295-4EB2-4A3D-AE08-0CA57AE6B9EC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461D330A-7863-4679-A1B7-6A84D1A47B6E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6" name="AutoShape 69">
          <a:extLst>
            <a:ext uri="{FF2B5EF4-FFF2-40B4-BE49-F238E27FC236}">
              <a16:creationId xmlns:a16="http://schemas.microsoft.com/office/drawing/2014/main" id="{6B9050BE-C605-4453-81D5-9303772D85BA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7" name="AutoShape 70">
          <a:extLst>
            <a:ext uri="{FF2B5EF4-FFF2-40B4-BE49-F238E27FC236}">
              <a16:creationId xmlns:a16="http://schemas.microsoft.com/office/drawing/2014/main" id="{E406A6CF-2D9E-4E7C-8777-160CCDEFC009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8" name="AutoShape 71">
          <a:extLst>
            <a:ext uri="{FF2B5EF4-FFF2-40B4-BE49-F238E27FC236}">
              <a16:creationId xmlns:a16="http://schemas.microsoft.com/office/drawing/2014/main" id="{EA5A8630-4E05-4D39-8E1E-6622390E431C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9" name="AutoShape 72">
          <a:extLst>
            <a:ext uri="{FF2B5EF4-FFF2-40B4-BE49-F238E27FC236}">
              <a16:creationId xmlns:a16="http://schemas.microsoft.com/office/drawing/2014/main" id="{86F2EFE7-AC84-4289-81B8-DCFA2AB977B3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10" name="AutoShape 73">
          <a:extLst>
            <a:ext uri="{FF2B5EF4-FFF2-40B4-BE49-F238E27FC236}">
              <a16:creationId xmlns:a16="http://schemas.microsoft.com/office/drawing/2014/main" id="{2C653CC4-DDD7-4DBC-8832-DBEE1A8485F4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11" name="AutoShape 74">
          <a:extLst>
            <a:ext uri="{FF2B5EF4-FFF2-40B4-BE49-F238E27FC236}">
              <a16:creationId xmlns:a16="http://schemas.microsoft.com/office/drawing/2014/main" id="{3CD4A4B8-71C6-4795-A96A-F5B5AA539EFB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12" name="AutoShape 75">
          <a:extLst>
            <a:ext uri="{FF2B5EF4-FFF2-40B4-BE49-F238E27FC236}">
              <a16:creationId xmlns:a16="http://schemas.microsoft.com/office/drawing/2014/main" id="{22353A68-27E0-441F-961D-EB4D179D97D8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13" name="AutoShape 76">
          <a:extLst>
            <a:ext uri="{FF2B5EF4-FFF2-40B4-BE49-F238E27FC236}">
              <a16:creationId xmlns:a16="http://schemas.microsoft.com/office/drawing/2014/main" id="{63787B30-B051-43D9-A630-E9591F725BC3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14" name="AutoShape 77">
          <a:extLst>
            <a:ext uri="{FF2B5EF4-FFF2-40B4-BE49-F238E27FC236}">
              <a16:creationId xmlns:a16="http://schemas.microsoft.com/office/drawing/2014/main" id="{4491D8AC-966B-4D41-ABA9-DAAA5C59A1BB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15" name="AutoShape 78">
          <a:extLst>
            <a:ext uri="{FF2B5EF4-FFF2-40B4-BE49-F238E27FC236}">
              <a16:creationId xmlns:a16="http://schemas.microsoft.com/office/drawing/2014/main" id="{373E8A13-D6B6-4EDE-B655-13AEF067EB3E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16" name="AutoShape 79">
          <a:extLst>
            <a:ext uri="{FF2B5EF4-FFF2-40B4-BE49-F238E27FC236}">
              <a16:creationId xmlns:a16="http://schemas.microsoft.com/office/drawing/2014/main" id="{94C9C6E5-A186-43DD-B452-54BD2530F4C7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17" name="AutoShape 80">
          <a:extLst>
            <a:ext uri="{FF2B5EF4-FFF2-40B4-BE49-F238E27FC236}">
              <a16:creationId xmlns:a16="http://schemas.microsoft.com/office/drawing/2014/main" id="{09BEC47E-FF05-4311-9A26-3D0CD6599F64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18" name="AutoShape 81">
          <a:extLst>
            <a:ext uri="{FF2B5EF4-FFF2-40B4-BE49-F238E27FC236}">
              <a16:creationId xmlns:a16="http://schemas.microsoft.com/office/drawing/2014/main" id="{B767810A-AD1C-469B-9014-31E74FAF02EB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19" name="AutoShape 82">
          <a:extLst>
            <a:ext uri="{FF2B5EF4-FFF2-40B4-BE49-F238E27FC236}">
              <a16:creationId xmlns:a16="http://schemas.microsoft.com/office/drawing/2014/main" id="{F1DA5CC6-2E96-4D13-8643-D283BE9E9566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20" name="AutoShape 83">
          <a:extLst>
            <a:ext uri="{FF2B5EF4-FFF2-40B4-BE49-F238E27FC236}">
              <a16:creationId xmlns:a16="http://schemas.microsoft.com/office/drawing/2014/main" id="{FA32CCA6-97FA-4291-90DF-572D2045FA53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21" name="AutoShape 84">
          <a:extLst>
            <a:ext uri="{FF2B5EF4-FFF2-40B4-BE49-F238E27FC236}">
              <a16:creationId xmlns:a16="http://schemas.microsoft.com/office/drawing/2014/main" id="{E0C17AEF-0D62-44CF-B088-86CF8A10D0B4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22" name="AutoShape 85">
          <a:extLst>
            <a:ext uri="{FF2B5EF4-FFF2-40B4-BE49-F238E27FC236}">
              <a16:creationId xmlns:a16="http://schemas.microsoft.com/office/drawing/2014/main" id="{76712CF7-C489-4E77-AC74-9488D69B15FC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23" name="AutoShape 86">
          <a:extLst>
            <a:ext uri="{FF2B5EF4-FFF2-40B4-BE49-F238E27FC236}">
              <a16:creationId xmlns:a16="http://schemas.microsoft.com/office/drawing/2014/main" id="{1D0118E5-4BEA-466E-9068-CA478A2DD0BF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24" name="AutoShape 87">
          <a:extLst>
            <a:ext uri="{FF2B5EF4-FFF2-40B4-BE49-F238E27FC236}">
              <a16:creationId xmlns:a16="http://schemas.microsoft.com/office/drawing/2014/main" id="{B1A38926-2460-43FB-910F-FD85A99F12F8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25" name="AutoShape 88">
          <a:extLst>
            <a:ext uri="{FF2B5EF4-FFF2-40B4-BE49-F238E27FC236}">
              <a16:creationId xmlns:a16="http://schemas.microsoft.com/office/drawing/2014/main" id="{D6121AFE-D2AA-4484-B69B-1055A01B097A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26" name="AutoShape 89">
          <a:extLst>
            <a:ext uri="{FF2B5EF4-FFF2-40B4-BE49-F238E27FC236}">
              <a16:creationId xmlns:a16="http://schemas.microsoft.com/office/drawing/2014/main" id="{E1DE8C12-3F0E-4A27-98C9-BE2C7335AFB8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27" name="AutoShape 90">
          <a:extLst>
            <a:ext uri="{FF2B5EF4-FFF2-40B4-BE49-F238E27FC236}">
              <a16:creationId xmlns:a16="http://schemas.microsoft.com/office/drawing/2014/main" id="{C476D8C7-5BC2-4877-BA7C-25974A1D02FF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28" name="AutoShape 91">
          <a:extLst>
            <a:ext uri="{FF2B5EF4-FFF2-40B4-BE49-F238E27FC236}">
              <a16:creationId xmlns:a16="http://schemas.microsoft.com/office/drawing/2014/main" id="{9C4CFC76-0F2D-4565-A3CE-251380660A77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29" name="AutoShape 92">
          <a:extLst>
            <a:ext uri="{FF2B5EF4-FFF2-40B4-BE49-F238E27FC236}">
              <a16:creationId xmlns:a16="http://schemas.microsoft.com/office/drawing/2014/main" id="{533DE200-714D-4D24-B9A5-9B4ADDB1D6B2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30" name="AutoShape 93">
          <a:extLst>
            <a:ext uri="{FF2B5EF4-FFF2-40B4-BE49-F238E27FC236}">
              <a16:creationId xmlns:a16="http://schemas.microsoft.com/office/drawing/2014/main" id="{1E991740-F104-4B47-9856-62F5EDA78344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31" name="AutoShape 94">
          <a:extLst>
            <a:ext uri="{FF2B5EF4-FFF2-40B4-BE49-F238E27FC236}">
              <a16:creationId xmlns:a16="http://schemas.microsoft.com/office/drawing/2014/main" id="{FD5D426D-9328-4EAE-A9F3-B1A39233166C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32" name="AutoShape 95">
          <a:extLst>
            <a:ext uri="{FF2B5EF4-FFF2-40B4-BE49-F238E27FC236}">
              <a16:creationId xmlns:a16="http://schemas.microsoft.com/office/drawing/2014/main" id="{705D6B0D-33CD-4FCF-98E4-24DD164DFCC2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75</xdr:row>
      <xdr:rowOff>118119</xdr:rowOff>
    </xdr:to>
    <xdr:sp macro="" textlink="">
      <xdr:nvSpPr>
        <xdr:cNvPr id="33" name="AutoShape 96">
          <a:extLst>
            <a:ext uri="{FF2B5EF4-FFF2-40B4-BE49-F238E27FC236}">
              <a16:creationId xmlns:a16="http://schemas.microsoft.com/office/drawing/2014/main" id="{CF1BB3BD-7C05-496F-AC9B-F87671A90419}"/>
            </a:ext>
          </a:extLst>
        </xdr:cNvPr>
        <xdr:cNvSpPr/>
      </xdr:nvSpPr>
      <xdr:spPr bwMode="auto">
        <a:xfrm>
          <a:off x="9328148" y="21696361"/>
          <a:ext cx="0" cy="67329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157031</xdr:rowOff>
    </xdr:to>
    <xdr:sp macro="" textlink="">
      <xdr:nvSpPr>
        <xdr:cNvPr id="34" name="AutoShape 98">
          <a:extLst>
            <a:ext uri="{FF2B5EF4-FFF2-40B4-BE49-F238E27FC236}">
              <a16:creationId xmlns:a16="http://schemas.microsoft.com/office/drawing/2014/main" id="{D1DAA637-0A64-4701-82F3-F10DF75BFC2B}"/>
            </a:ext>
          </a:extLst>
        </xdr:cNvPr>
        <xdr:cNvSpPr/>
      </xdr:nvSpPr>
      <xdr:spPr bwMode="auto">
        <a:xfrm>
          <a:off x="9328148" y="21696361"/>
          <a:ext cx="0" cy="33483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35" name="AutoShape 65">
          <a:extLst>
            <a:ext uri="{FF2B5EF4-FFF2-40B4-BE49-F238E27FC236}">
              <a16:creationId xmlns:a16="http://schemas.microsoft.com/office/drawing/2014/main" id="{355E1AD6-C2EA-430E-8EE0-E7E79700AA80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36" name="AutoShape 66">
          <a:extLst>
            <a:ext uri="{FF2B5EF4-FFF2-40B4-BE49-F238E27FC236}">
              <a16:creationId xmlns:a16="http://schemas.microsoft.com/office/drawing/2014/main" id="{5F4AB363-D7F6-4DE3-AD61-29F86E7F0730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37" name="AutoShape 67">
          <a:extLst>
            <a:ext uri="{FF2B5EF4-FFF2-40B4-BE49-F238E27FC236}">
              <a16:creationId xmlns:a16="http://schemas.microsoft.com/office/drawing/2014/main" id="{D9916D4B-8F3D-4ED8-8BA7-F480D262B395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38" name="AutoShape 68">
          <a:extLst>
            <a:ext uri="{FF2B5EF4-FFF2-40B4-BE49-F238E27FC236}">
              <a16:creationId xmlns:a16="http://schemas.microsoft.com/office/drawing/2014/main" id="{4701656D-56B4-45CE-8E18-8509483A7778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39" name="AutoShape 69">
          <a:extLst>
            <a:ext uri="{FF2B5EF4-FFF2-40B4-BE49-F238E27FC236}">
              <a16:creationId xmlns:a16="http://schemas.microsoft.com/office/drawing/2014/main" id="{3C437E28-F72E-4920-BC84-C984B8B1DFD8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40" name="AutoShape 70">
          <a:extLst>
            <a:ext uri="{FF2B5EF4-FFF2-40B4-BE49-F238E27FC236}">
              <a16:creationId xmlns:a16="http://schemas.microsoft.com/office/drawing/2014/main" id="{669B33C2-9E44-4A2D-A871-FD67B9211A40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41" name="AutoShape 71">
          <a:extLst>
            <a:ext uri="{FF2B5EF4-FFF2-40B4-BE49-F238E27FC236}">
              <a16:creationId xmlns:a16="http://schemas.microsoft.com/office/drawing/2014/main" id="{175F1B86-6603-4C1A-9462-8334E9C23839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42" name="AutoShape 72">
          <a:extLst>
            <a:ext uri="{FF2B5EF4-FFF2-40B4-BE49-F238E27FC236}">
              <a16:creationId xmlns:a16="http://schemas.microsoft.com/office/drawing/2014/main" id="{A4BCE4DF-4E0E-406B-B3DE-B6B69CF1EA5B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43" name="AutoShape 73">
          <a:extLst>
            <a:ext uri="{FF2B5EF4-FFF2-40B4-BE49-F238E27FC236}">
              <a16:creationId xmlns:a16="http://schemas.microsoft.com/office/drawing/2014/main" id="{D9CE10C7-7CF9-4410-9B3F-3D484DBCF8E8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44" name="AutoShape 74">
          <a:extLst>
            <a:ext uri="{FF2B5EF4-FFF2-40B4-BE49-F238E27FC236}">
              <a16:creationId xmlns:a16="http://schemas.microsoft.com/office/drawing/2014/main" id="{8F28C7E5-DD7F-4159-9029-A9A254F3BFE0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45" name="AutoShape 75">
          <a:extLst>
            <a:ext uri="{FF2B5EF4-FFF2-40B4-BE49-F238E27FC236}">
              <a16:creationId xmlns:a16="http://schemas.microsoft.com/office/drawing/2014/main" id="{602C5035-DE0C-4564-A7E5-84D8B0C0AE21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46" name="AutoShape 76">
          <a:extLst>
            <a:ext uri="{FF2B5EF4-FFF2-40B4-BE49-F238E27FC236}">
              <a16:creationId xmlns:a16="http://schemas.microsoft.com/office/drawing/2014/main" id="{FDAF3E23-39EC-4D63-AAD9-C7BCDD4937B1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47" name="AutoShape 77">
          <a:extLst>
            <a:ext uri="{FF2B5EF4-FFF2-40B4-BE49-F238E27FC236}">
              <a16:creationId xmlns:a16="http://schemas.microsoft.com/office/drawing/2014/main" id="{FA63A949-F135-4A9E-AF55-7F21B35CA38D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48" name="AutoShape 78">
          <a:extLst>
            <a:ext uri="{FF2B5EF4-FFF2-40B4-BE49-F238E27FC236}">
              <a16:creationId xmlns:a16="http://schemas.microsoft.com/office/drawing/2014/main" id="{3155D479-1CD0-40E5-99F3-5FB55144099F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49" name="AutoShape 79">
          <a:extLst>
            <a:ext uri="{FF2B5EF4-FFF2-40B4-BE49-F238E27FC236}">
              <a16:creationId xmlns:a16="http://schemas.microsoft.com/office/drawing/2014/main" id="{EAB3C610-F0E5-4591-BE5C-C3B4E939D238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50" name="AutoShape 80">
          <a:extLst>
            <a:ext uri="{FF2B5EF4-FFF2-40B4-BE49-F238E27FC236}">
              <a16:creationId xmlns:a16="http://schemas.microsoft.com/office/drawing/2014/main" id="{968B7C52-74B5-4F72-B823-911FB6826B7D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51" name="AutoShape 81">
          <a:extLst>
            <a:ext uri="{FF2B5EF4-FFF2-40B4-BE49-F238E27FC236}">
              <a16:creationId xmlns:a16="http://schemas.microsoft.com/office/drawing/2014/main" id="{F35FA0EE-1EAB-482C-97CE-C712F6568EB7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52" name="AutoShape 82">
          <a:extLst>
            <a:ext uri="{FF2B5EF4-FFF2-40B4-BE49-F238E27FC236}">
              <a16:creationId xmlns:a16="http://schemas.microsoft.com/office/drawing/2014/main" id="{2C971863-5255-4D8C-9325-B680CE415455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53" name="AutoShape 83">
          <a:extLst>
            <a:ext uri="{FF2B5EF4-FFF2-40B4-BE49-F238E27FC236}">
              <a16:creationId xmlns:a16="http://schemas.microsoft.com/office/drawing/2014/main" id="{623ACA4E-CBA4-4DD6-8D10-945926F57378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54" name="AutoShape 84">
          <a:extLst>
            <a:ext uri="{FF2B5EF4-FFF2-40B4-BE49-F238E27FC236}">
              <a16:creationId xmlns:a16="http://schemas.microsoft.com/office/drawing/2014/main" id="{A2D94299-6486-4932-9A50-DFFB36C1485A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55" name="AutoShape 85">
          <a:extLst>
            <a:ext uri="{FF2B5EF4-FFF2-40B4-BE49-F238E27FC236}">
              <a16:creationId xmlns:a16="http://schemas.microsoft.com/office/drawing/2014/main" id="{D349FCB3-07D4-4EA7-8967-51CB5FCBCB0A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56" name="AutoShape 86">
          <a:extLst>
            <a:ext uri="{FF2B5EF4-FFF2-40B4-BE49-F238E27FC236}">
              <a16:creationId xmlns:a16="http://schemas.microsoft.com/office/drawing/2014/main" id="{6053F9B3-FF15-4977-AED4-4089F9EDD388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57" name="AutoShape 87">
          <a:extLst>
            <a:ext uri="{FF2B5EF4-FFF2-40B4-BE49-F238E27FC236}">
              <a16:creationId xmlns:a16="http://schemas.microsoft.com/office/drawing/2014/main" id="{C9C39304-00FE-40B8-A074-5386781A7CD3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58" name="AutoShape 88">
          <a:extLst>
            <a:ext uri="{FF2B5EF4-FFF2-40B4-BE49-F238E27FC236}">
              <a16:creationId xmlns:a16="http://schemas.microsoft.com/office/drawing/2014/main" id="{141C086A-EAAD-46BD-B032-A7A6FF096DC4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59" name="AutoShape 89">
          <a:extLst>
            <a:ext uri="{FF2B5EF4-FFF2-40B4-BE49-F238E27FC236}">
              <a16:creationId xmlns:a16="http://schemas.microsoft.com/office/drawing/2014/main" id="{0F633FA5-A093-4710-9560-79643D9E3FC6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60" name="AutoShape 90">
          <a:extLst>
            <a:ext uri="{FF2B5EF4-FFF2-40B4-BE49-F238E27FC236}">
              <a16:creationId xmlns:a16="http://schemas.microsoft.com/office/drawing/2014/main" id="{16D9F176-CCB7-453E-AC2F-DDC8D480C123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61" name="AutoShape 91">
          <a:extLst>
            <a:ext uri="{FF2B5EF4-FFF2-40B4-BE49-F238E27FC236}">
              <a16:creationId xmlns:a16="http://schemas.microsoft.com/office/drawing/2014/main" id="{832DCD0B-6FBE-4067-B0BA-6D5BD6E408D9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62" name="AutoShape 92">
          <a:extLst>
            <a:ext uri="{FF2B5EF4-FFF2-40B4-BE49-F238E27FC236}">
              <a16:creationId xmlns:a16="http://schemas.microsoft.com/office/drawing/2014/main" id="{0DCC1F35-9203-490A-8F96-9C4DB37FCD5B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63" name="AutoShape 93">
          <a:extLst>
            <a:ext uri="{FF2B5EF4-FFF2-40B4-BE49-F238E27FC236}">
              <a16:creationId xmlns:a16="http://schemas.microsoft.com/office/drawing/2014/main" id="{3DD00D04-7345-460A-A3FA-BECB7AA53A13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64" name="AutoShape 94">
          <a:extLst>
            <a:ext uri="{FF2B5EF4-FFF2-40B4-BE49-F238E27FC236}">
              <a16:creationId xmlns:a16="http://schemas.microsoft.com/office/drawing/2014/main" id="{A458FF7B-6E02-4FD1-9C4C-BCF7B95F333B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65" name="AutoShape 95">
          <a:extLst>
            <a:ext uri="{FF2B5EF4-FFF2-40B4-BE49-F238E27FC236}">
              <a16:creationId xmlns:a16="http://schemas.microsoft.com/office/drawing/2014/main" id="{7C60DE33-E917-4B6E-924F-B4561686FDCC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159782</xdr:rowOff>
    </xdr:to>
    <xdr:sp macro="" textlink="">
      <xdr:nvSpPr>
        <xdr:cNvPr id="66" name="AutoShape 96">
          <a:extLst>
            <a:ext uri="{FF2B5EF4-FFF2-40B4-BE49-F238E27FC236}">
              <a16:creationId xmlns:a16="http://schemas.microsoft.com/office/drawing/2014/main" id="{30057937-6A31-42A1-952A-2BEA45B226F8}"/>
            </a:ext>
          </a:extLst>
        </xdr:cNvPr>
        <xdr:cNvSpPr/>
      </xdr:nvSpPr>
      <xdr:spPr bwMode="auto">
        <a:xfrm>
          <a:off x="9328148" y="2169636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67" name="AutoShape 65">
          <a:extLst>
            <a:ext uri="{FF2B5EF4-FFF2-40B4-BE49-F238E27FC236}">
              <a16:creationId xmlns:a16="http://schemas.microsoft.com/office/drawing/2014/main" id="{3C983190-0DEA-4FEF-973B-CC53D7E977B3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68" name="AutoShape 66">
          <a:extLst>
            <a:ext uri="{FF2B5EF4-FFF2-40B4-BE49-F238E27FC236}">
              <a16:creationId xmlns:a16="http://schemas.microsoft.com/office/drawing/2014/main" id="{EEE2DD78-F835-430B-B98F-9734ACE3D1F8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69" name="AutoShape 67">
          <a:extLst>
            <a:ext uri="{FF2B5EF4-FFF2-40B4-BE49-F238E27FC236}">
              <a16:creationId xmlns:a16="http://schemas.microsoft.com/office/drawing/2014/main" id="{E06B8EDD-45BE-4863-A2A9-5350BCBDCAAD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70" name="AutoShape 68">
          <a:extLst>
            <a:ext uri="{FF2B5EF4-FFF2-40B4-BE49-F238E27FC236}">
              <a16:creationId xmlns:a16="http://schemas.microsoft.com/office/drawing/2014/main" id="{7E63553F-80C9-4153-9078-27314738968A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71" name="AutoShape 69">
          <a:extLst>
            <a:ext uri="{FF2B5EF4-FFF2-40B4-BE49-F238E27FC236}">
              <a16:creationId xmlns:a16="http://schemas.microsoft.com/office/drawing/2014/main" id="{BF24AA5A-B125-432A-BE4A-5F07D9B68BA0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72" name="AutoShape 70">
          <a:extLst>
            <a:ext uri="{FF2B5EF4-FFF2-40B4-BE49-F238E27FC236}">
              <a16:creationId xmlns:a16="http://schemas.microsoft.com/office/drawing/2014/main" id="{A955DA66-83E2-4786-91AB-4E4AE34A49FF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73" name="AutoShape 71">
          <a:extLst>
            <a:ext uri="{FF2B5EF4-FFF2-40B4-BE49-F238E27FC236}">
              <a16:creationId xmlns:a16="http://schemas.microsoft.com/office/drawing/2014/main" id="{046F31FF-8753-4346-BA9A-7EE9F11B1DA7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74" name="AutoShape 72">
          <a:extLst>
            <a:ext uri="{FF2B5EF4-FFF2-40B4-BE49-F238E27FC236}">
              <a16:creationId xmlns:a16="http://schemas.microsoft.com/office/drawing/2014/main" id="{B8B9E532-70E5-4F98-A4F1-B9AF11FF2199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75" name="AutoShape 73">
          <a:extLst>
            <a:ext uri="{FF2B5EF4-FFF2-40B4-BE49-F238E27FC236}">
              <a16:creationId xmlns:a16="http://schemas.microsoft.com/office/drawing/2014/main" id="{6A6A92BA-8057-4A29-AB34-66FDEF7959CD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76" name="AutoShape 74">
          <a:extLst>
            <a:ext uri="{FF2B5EF4-FFF2-40B4-BE49-F238E27FC236}">
              <a16:creationId xmlns:a16="http://schemas.microsoft.com/office/drawing/2014/main" id="{80C2C349-1C3B-4452-9BCF-04DFDFD231C5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77" name="AutoShape 75">
          <a:extLst>
            <a:ext uri="{FF2B5EF4-FFF2-40B4-BE49-F238E27FC236}">
              <a16:creationId xmlns:a16="http://schemas.microsoft.com/office/drawing/2014/main" id="{F4D3A8C0-055D-4955-92D3-90214FBF56B0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78" name="AutoShape 76">
          <a:extLst>
            <a:ext uri="{FF2B5EF4-FFF2-40B4-BE49-F238E27FC236}">
              <a16:creationId xmlns:a16="http://schemas.microsoft.com/office/drawing/2014/main" id="{8B936F84-790D-4B2A-B521-EF4374BFCDAD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79" name="AutoShape 77">
          <a:extLst>
            <a:ext uri="{FF2B5EF4-FFF2-40B4-BE49-F238E27FC236}">
              <a16:creationId xmlns:a16="http://schemas.microsoft.com/office/drawing/2014/main" id="{C6909616-B741-4316-9B58-A54F7CE51DE8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80" name="AutoShape 78">
          <a:extLst>
            <a:ext uri="{FF2B5EF4-FFF2-40B4-BE49-F238E27FC236}">
              <a16:creationId xmlns:a16="http://schemas.microsoft.com/office/drawing/2014/main" id="{B80CA562-2113-4E3E-87DF-5EF8DEE9EA55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81" name="AutoShape 79">
          <a:extLst>
            <a:ext uri="{FF2B5EF4-FFF2-40B4-BE49-F238E27FC236}">
              <a16:creationId xmlns:a16="http://schemas.microsoft.com/office/drawing/2014/main" id="{46B57127-DF39-4262-AEBB-1F904CDF88B2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82" name="AutoShape 80">
          <a:extLst>
            <a:ext uri="{FF2B5EF4-FFF2-40B4-BE49-F238E27FC236}">
              <a16:creationId xmlns:a16="http://schemas.microsoft.com/office/drawing/2014/main" id="{277D43F0-A779-4916-8B8B-59803EC79558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83" name="AutoShape 81">
          <a:extLst>
            <a:ext uri="{FF2B5EF4-FFF2-40B4-BE49-F238E27FC236}">
              <a16:creationId xmlns:a16="http://schemas.microsoft.com/office/drawing/2014/main" id="{26BE7F34-3904-446A-8102-91459FB6DBBE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84" name="AutoShape 82">
          <a:extLst>
            <a:ext uri="{FF2B5EF4-FFF2-40B4-BE49-F238E27FC236}">
              <a16:creationId xmlns:a16="http://schemas.microsoft.com/office/drawing/2014/main" id="{0830B9F4-4E33-496D-8C95-2262CE58FEA7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85" name="AutoShape 83">
          <a:extLst>
            <a:ext uri="{FF2B5EF4-FFF2-40B4-BE49-F238E27FC236}">
              <a16:creationId xmlns:a16="http://schemas.microsoft.com/office/drawing/2014/main" id="{A5971355-341C-4025-BAB3-A4F5D4CD80E1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86" name="AutoShape 84">
          <a:extLst>
            <a:ext uri="{FF2B5EF4-FFF2-40B4-BE49-F238E27FC236}">
              <a16:creationId xmlns:a16="http://schemas.microsoft.com/office/drawing/2014/main" id="{3741FB4A-5E51-4D73-A749-8ECE931D125D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87" name="AutoShape 85">
          <a:extLst>
            <a:ext uri="{FF2B5EF4-FFF2-40B4-BE49-F238E27FC236}">
              <a16:creationId xmlns:a16="http://schemas.microsoft.com/office/drawing/2014/main" id="{3B701C7F-9278-43A6-9158-A5D0525E83BB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88" name="AutoShape 86">
          <a:extLst>
            <a:ext uri="{FF2B5EF4-FFF2-40B4-BE49-F238E27FC236}">
              <a16:creationId xmlns:a16="http://schemas.microsoft.com/office/drawing/2014/main" id="{38508A42-C450-44B5-A1F3-81980BF84850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89" name="AutoShape 87">
          <a:extLst>
            <a:ext uri="{FF2B5EF4-FFF2-40B4-BE49-F238E27FC236}">
              <a16:creationId xmlns:a16="http://schemas.microsoft.com/office/drawing/2014/main" id="{9F610A59-1CF4-4CBF-B39E-95E6D35229A7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90" name="AutoShape 88">
          <a:extLst>
            <a:ext uri="{FF2B5EF4-FFF2-40B4-BE49-F238E27FC236}">
              <a16:creationId xmlns:a16="http://schemas.microsoft.com/office/drawing/2014/main" id="{0065AF55-99BD-4C58-AF01-DA1173FF49DC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91" name="AutoShape 89">
          <a:extLst>
            <a:ext uri="{FF2B5EF4-FFF2-40B4-BE49-F238E27FC236}">
              <a16:creationId xmlns:a16="http://schemas.microsoft.com/office/drawing/2014/main" id="{4326C098-4746-4E6A-8B93-AD45E5F94C9B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92" name="AutoShape 90">
          <a:extLst>
            <a:ext uri="{FF2B5EF4-FFF2-40B4-BE49-F238E27FC236}">
              <a16:creationId xmlns:a16="http://schemas.microsoft.com/office/drawing/2014/main" id="{98852A24-9C55-4014-946D-068611D09A88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93" name="AutoShape 91">
          <a:extLst>
            <a:ext uri="{FF2B5EF4-FFF2-40B4-BE49-F238E27FC236}">
              <a16:creationId xmlns:a16="http://schemas.microsoft.com/office/drawing/2014/main" id="{317C28D1-CED6-46FB-A321-742B5CD0E974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94" name="AutoShape 92">
          <a:extLst>
            <a:ext uri="{FF2B5EF4-FFF2-40B4-BE49-F238E27FC236}">
              <a16:creationId xmlns:a16="http://schemas.microsoft.com/office/drawing/2014/main" id="{D8CCA0AB-8C29-4341-A038-7FE9F55283C8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95" name="AutoShape 93">
          <a:extLst>
            <a:ext uri="{FF2B5EF4-FFF2-40B4-BE49-F238E27FC236}">
              <a16:creationId xmlns:a16="http://schemas.microsoft.com/office/drawing/2014/main" id="{AED7D03F-8B9E-4395-9625-E91C595210CE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96" name="AutoShape 94">
          <a:extLst>
            <a:ext uri="{FF2B5EF4-FFF2-40B4-BE49-F238E27FC236}">
              <a16:creationId xmlns:a16="http://schemas.microsoft.com/office/drawing/2014/main" id="{7AEBBF9C-E48C-4992-AF4F-2C43CF68F1B9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97" name="AutoShape 95">
          <a:extLst>
            <a:ext uri="{FF2B5EF4-FFF2-40B4-BE49-F238E27FC236}">
              <a16:creationId xmlns:a16="http://schemas.microsoft.com/office/drawing/2014/main" id="{BA454956-38AD-4975-8D38-51FBF359B1B2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331186</xdr:rowOff>
    </xdr:to>
    <xdr:sp macro="" textlink="">
      <xdr:nvSpPr>
        <xdr:cNvPr id="98" name="AutoShape 96">
          <a:extLst>
            <a:ext uri="{FF2B5EF4-FFF2-40B4-BE49-F238E27FC236}">
              <a16:creationId xmlns:a16="http://schemas.microsoft.com/office/drawing/2014/main" id="{E7624BB3-BA7F-4ED3-ABD0-D25D0743ED01}"/>
            </a:ext>
          </a:extLst>
        </xdr:cNvPr>
        <xdr:cNvSpPr/>
      </xdr:nvSpPr>
      <xdr:spPr bwMode="auto">
        <a:xfrm>
          <a:off x="9328148" y="21696361"/>
          <a:ext cx="0" cy="51170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99" name="AutoShape 65">
          <a:extLst>
            <a:ext uri="{FF2B5EF4-FFF2-40B4-BE49-F238E27FC236}">
              <a16:creationId xmlns:a16="http://schemas.microsoft.com/office/drawing/2014/main" id="{DC040BFC-F6FC-4A5D-9287-E4C87E5FB42C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00" name="AutoShape 66">
          <a:extLst>
            <a:ext uri="{FF2B5EF4-FFF2-40B4-BE49-F238E27FC236}">
              <a16:creationId xmlns:a16="http://schemas.microsoft.com/office/drawing/2014/main" id="{9FE54C0E-F787-4079-B866-89858D7FC5AF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01" name="AutoShape 67">
          <a:extLst>
            <a:ext uri="{FF2B5EF4-FFF2-40B4-BE49-F238E27FC236}">
              <a16:creationId xmlns:a16="http://schemas.microsoft.com/office/drawing/2014/main" id="{16AD6B54-7FFE-4961-89FF-3BBAFFFC1E9B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02" name="AutoShape 68">
          <a:extLst>
            <a:ext uri="{FF2B5EF4-FFF2-40B4-BE49-F238E27FC236}">
              <a16:creationId xmlns:a16="http://schemas.microsoft.com/office/drawing/2014/main" id="{6AB7AA22-E17D-4B7A-A355-C65F5947CA61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03" name="AutoShape 69">
          <a:extLst>
            <a:ext uri="{FF2B5EF4-FFF2-40B4-BE49-F238E27FC236}">
              <a16:creationId xmlns:a16="http://schemas.microsoft.com/office/drawing/2014/main" id="{12FB4E30-17E2-4C9C-98AB-CFB2A132715D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04" name="AutoShape 70">
          <a:extLst>
            <a:ext uri="{FF2B5EF4-FFF2-40B4-BE49-F238E27FC236}">
              <a16:creationId xmlns:a16="http://schemas.microsoft.com/office/drawing/2014/main" id="{0A8DE4C2-3492-4E84-AC97-57689F5AE4CF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05" name="AutoShape 71">
          <a:extLst>
            <a:ext uri="{FF2B5EF4-FFF2-40B4-BE49-F238E27FC236}">
              <a16:creationId xmlns:a16="http://schemas.microsoft.com/office/drawing/2014/main" id="{349BA639-9597-46A2-954B-035E070558EB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06" name="AutoShape 72">
          <a:extLst>
            <a:ext uri="{FF2B5EF4-FFF2-40B4-BE49-F238E27FC236}">
              <a16:creationId xmlns:a16="http://schemas.microsoft.com/office/drawing/2014/main" id="{994D9E31-E4C3-43EC-B44A-26838AE578B1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07" name="AutoShape 73">
          <a:extLst>
            <a:ext uri="{FF2B5EF4-FFF2-40B4-BE49-F238E27FC236}">
              <a16:creationId xmlns:a16="http://schemas.microsoft.com/office/drawing/2014/main" id="{6ED1F93E-E199-4472-915F-F550925CDD44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08" name="AutoShape 74">
          <a:extLst>
            <a:ext uri="{FF2B5EF4-FFF2-40B4-BE49-F238E27FC236}">
              <a16:creationId xmlns:a16="http://schemas.microsoft.com/office/drawing/2014/main" id="{5192C211-EA62-4252-9BC1-2A553621A2AC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09" name="AutoShape 75">
          <a:extLst>
            <a:ext uri="{FF2B5EF4-FFF2-40B4-BE49-F238E27FC236}">
              <a16:creationId xmlns:a16="http://schemas.microsoft.com/office/drawing/2014/main" id="{E073C6D0-F152-41E6-8D2D-DAA96FCC1751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10" name="AutoShape 76">
          <a:extLst>
            <a:ext uri="{FF2B5EF4-FFF2-40B4-BE49-F238E27FC236}">
              <a16:creationId xmlns:a16="http://schemas.microsoft.com/office/drawing/2014/main" id="{79D4D3F4-4CA4-4750-A4A3-7DBEFCA31731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11" name="AutoShape 77">
          <a:extLst>
            <a:ext uri="{FF2B5EF4-FFF2-40B4-BE49-F238E27FC236}">
              <a16:creationId xmlns:a16="http://schemas.microsoft.com/office/drawing/2014/main" id="{44CD51C0-4D4C-4FD6-BBED-D08CDC1CD943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12" name="AutoShape 78">
          <a:extLst>
            <a:ext uri="{FF2B5EF4-FFF2-40B4-BE49-F238E27FC236}">
              <a16:creationId xmlns:a16="http://schemas.microsoft.com/office/drawing/2014/main" id="{5EEACF6A-1AB2-41F0-A2DD-3E983DEFD590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13" name="AutoShape 79">
          <a:extLst>
            <a:ext uri="{FF2B5EF4-FFF2-40B4-BE49-F238E27FC236}">
              <a16:creationId xmlns:a16="http://schemas.microsoft.com/office/drawing/2014/main" id="{DECCE8FE-DC46-4F71-B8D8-5D5C04746C21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14" name="AutoShape 80">
          <a:extLst>
            <a:ext uri="{FF2B5EF4-FFF2-40B4-BE49-F238E27FC236}">
              <a16:creationId xmlns:a16="http://schemas.microsoft.com/office/drawing/2014/main" id="{DC1AFF01-364C-484B-8E45-331F1544384F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15" name="AutoShape 81">
          <a:extLst>
            <a:ext uri="{FF2B5EF4-FFF2-40B4-BE49-F238E27FC236}">
              <a16:creationId xmlns:a16="http://schemas.microsoft.com/office/drawing/2014/main" id="{99500E8C-774E-4777-8358-2EFFB0071EA3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16" name="AutoShape 82">
          <a:extLst>
            <a:ext uri="{FF2B5EF4-FFF2-40B4-BE49-F238E27FC236}">
              <a16:creationId xmlns:a16="http://schemas.microsoft.com/office/drawing/2014/main" id="{61B67DD9-46D8-4DD4-99D4-ABB2BFBA91FD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17" name="AutoShape 83">
          <a:extLst>
            <a:ext uri="{FF2B5EF4-FFF2-40B4-BE49-F238E27FC236}">
              <a16:creationId xmlns:a16="http://schemas.microsoft.com/office/drawing/2014/main" id="{EE029699-20A7-48B6-B0E1-1D99B5CB47E2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18" name="AutoShape 84">
          <a:extLst>
            <a:ext uri="{FF2B5EF4-FFF2-40B4-BE49-F238E27FC236}">
              <a16:creationId xmlns:a16="http://schemas.microsoft.com/office/drawing/2014/main" id="{5BA68510-8ECA-4234-BCEC-474BB1F9FE2F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19" name="AutoShape 85">
          <a:extLst>
            <a:ext uri="{FF2B5EF4-FFF2-40B4-BE49-F238E27FC236}">
              <a16:creationId xmlns:a16="http://schemas.microsoft.com/office/drawing/2014/main" id="{BA8EC933-CFD6-46C5-8369-DFE14E1E61CB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20" name="AutoShape 86">
          <a:extLst>
            <a:ext uri="{FF2B5EF4-FFF2-40B4-BE49-F238E27FC236}">
              <a16:creationId xmlns:a16="http://schemas.microsoft.com/office/drawing/2014/main" id="{613DA779-6FC6-4F4E-8924-73B16291681A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21" name="AutoShape 87">
          <a:extLst>
            <a:ext uri="{FF2B5EF4-FFF2-40B4-BE49-F238E27FC236}">
              <a16:creationId xmlns:a16="http://schemas.microsoft.com/office/drawing/2014/main" id="{18091F7C-B451-4B17-BDD5-F43DFE2D9AFD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22" name="AutoShape 88">
          <a:extLst>
            <a:ext uri="{FF2B5EF4-FFF2-40B4-BE49-F238E27FC236}">
              <a16:creationId xmlns:a16="http://schemas.microsoft.com/office/drawing/2014/main" id="{6CA19C4B-8BE6-4661-9E89-F389953DE297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23" name="AutoShape 89">
          <a:extLst>
            <a:ext uri="{FF2B5EF4-FFF2-40B4-BE49-F238E27FC236}">
              <a16:creationId xmlns:a16="http://schemas.microsoft.com/office/drawing/2014/main" id="{955F5DBA-5A65-4888-A37F-434F00842E95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24" name="AutoShape 90">
          <a:extLst>
            <a:ext uri="{FF2B5EF4-FFF2-40B4-BE49-F238E27FC236}">
              <a16:creationId xmlns:a16="http://schemas.microsoft.com/office/drawing/2014/main" id="{608204D3-D928-4893-A6EF-3B58C4CEFBBD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25" name="AutoShape 91">
          <a:extLst>
            <a:ext uri="{FF2B5EF4-FFF2-40B4-BE49-F238E27FC236}">
              <a16:creationId xmlns:a16="http://schemas.microsoft.com/office/drawing/2014/main" id="{32AD034E-230E-42FB-81F7-51CDC31F57B8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26" name="AutoShape 92">
          <a:extLst>
            <a:ext uri="{FF2B5EF4-FFF2-40B4-BE49-F238E27FC236}">
              <a16:creationId xmlns:a16="http://schemas.microsoft.com/office/drawing/2014/main" id="{FD218325-0A4A-441B-8178-DE4B2F2A6D17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27" name="AutoShape 93">
          <a:extLst>
            <a:ext uri="{FF2B5EF4-FFF2-40B4-BE49-F238E27FC236}">
              <a16:creationId xmlns:a16="http://schemas.microsoft.com/office/drawing/2014/main" id="{F9339AA8-F3EC-4FAE-8941-2F878604869D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28" name="AutoShape 94">
          <a:extLst>
            <a:ext uri="{FF2B5EF4-FFF2-40B4-BE49-F238E27FC236}">
              <a16:creationId xmlns:a16="http://schemas.microsoft.com/office/drawing/2014/main" id="{E67DF9C1-1955-444D-B38A-3545F3AF8C9E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29" name="AutoShape 95">
          <a:extLst>
            <a:ext uri="{FF2B5EF4-FFF2-40B4-BE49-F238E27FC236}">
              <a16:creationId xmlns:a16="http://schemas.microsoft.com/office/drawing/2014/main" id="{9A90920F-1B48-43F1-8F40-3BEB6A7C9310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73</xdr:row>
      <xdr:rowOff>0</xdr:rowOff>
    </xdr:from>
    <xdr:to>
      <xdr:col>5</xdr:col>
      <xdr:colOff>971548</xdr:colOff>
      <xdr:row>74</xdr:row>
      <xdr:rowOff>154150</xdr:rowOff>
    </xdr:to>
    <xdr:sp macro="" textlink="">
      <xdr:nvSpPr>
        <xdr:cNvPr id="130" name="AutoShape 96">
          <a:extLst>
            <a:ext uri="{FF2B5EF4-FFF2-40B4-BE49-F238E27FC236}">
              <a16:creationId xmlns:a16="http://schemas.microsoft.com/office/drawing/2014/main" id="{BC51B646-1264-462B-9B26-C5AD1F50FDA4}"/>
            </a:ext>
          </a:extLst>
        </xdr:cNvPr>
        <xdr:cNvSpPr/>
      </xdr:nvSpPr>
      <xdr:spPr bwMode="auto">
        <a:xfrm>
          <a:off x="9328148" y="2169636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5</xdr:col>
      <xdr:colOff>971548</xdr:colOff>
      <xdr:row>77</xdr:row>
      <xdr:rowOff>176211</xdr:rowOff>
    </xdr:from>
    <xdr:ext cx="0" cy="338460"/>
    <xdr:sp macro="" textlink="">
      <xdr:nvSpPr>
        <xdr:cNvPr id="131" name="AutoShape 98">
          <a:extLst>
            <a:ext uri="{FF2B5EF4-FFF2-40B4-BE49-F238E27FC236}">
              <a16:creationId xmlns:a16="http://schemas.microsoft.com/office/drawing/2014/main" id="{AF7E0191-DC57-420A-94E1-988A4B737B9F}"/>
            </a:ext>
          </a:extLst>
        </xdr:cNvPr>
        <xdr:cNvSpPr/>
      </xdr:nvSpPr>
      <xdr:spPr bwMode="auto">
        <a:xfrm>
          <a:off x="9328148" y="23169561"/>
          <a:ext cx="0" cy="3384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32" name="AutoShape 65">
          <a:extLst>
            <a:ext uri="{FF2B5EF4-FFF2-40B4-BE49-F238E27FC236}">
              <a16:creationId xmlns:a16="http://schemas.microsoft.com/office/drawing/2014/main" id="{8012A0EC-00FE-426C-AC98-81A54F3CDF09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33" name="AutoShape 66">
          <a:extLst>
            <a:ext uri="{FF2B5EF4-FFF2-40B4-BE49-F238E27FC236}">
              <a16:creationId xmlns:a16="http://schemas.microsoft.com/office/drawing/2014/main" id="{0D21A9E4-A3E3-4D3D-88A1-2C2F8166A8FF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34" name="AutoShape 67">
          <a:extLst>
            <a:ext uri="{FF2B5EF4-FFF2-40B4-BE49-F238E27FC236}">
              <a16:creationId xmlns:a16="http://schemas.microsoft.com/office/drawing/2014/main" id="{2B972AC9-60AF-49B0-B5BD-1ED5A91BF744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35" name="AutoShape 68">
          <a:extLst>
            <a:ext uri="{FF2B5EF4-FFF2-40B4-BE49-F238E27FC236}">
              <a16:creationId xmlns:a16="http://schemas.microsoft.com/office/drawing/2014/main" id="{20C1432B-FD0B-437E-B9AB-F808A0CE7BE1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36" name="AutoShape 69">
          <a:extLst>
            <a:ext uri="{FF2B5EF4-FFF2-40B4-BE49-F238E27FC236}">
              <a16:creationId xmlns:a16="http://schemas.microsoft.com/office/drawing/2014/main" id="{4644E5C9-4FB1-4DE7-8572-86A41793CFD8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37" name="AutoShape 70">
          <a:extLst>
            <a:ext uri="{FF2B5EF4-FFF2-40B4-BE49-F238E27FC236}">
              <a16:creationId xmlns:a16="http://schemas.microsoft.com/office/drawing/2014/main" id="{4F9FB028-803F-40EB-9414-A1E98EA959F1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38" name="AutoShape 71">
          <a:extLst>
            <a:ext uri="{FF2B5EF4-FFF2-40B4-BE49-F238E27FC236}">
              <a16:creationId xmlns:a16="http://schemas.microsoft.com/office/drawing/2014/main" id="{66ED083C-402E-4EE6-B5AD-BD4597591592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39" name="AutoShape 72">
          <a:extLst>
            <a:ext uri="{FF2B5EF4-FFF2-40B4-BE49-F238E27FC236}">
              <a16:creationId xmlns:a16="http://schemas.microsoft.com/office/drawing/2014/main" id="{F529474E-DC21-48B6-9D03-3E657BB55448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40" name="AutoShape 73">
          <a:extLst>
            <a:ext uri="{FF2B5EF4-FFF2-40B4-BE49-F238E27FC236}">
              <a16:creationId xmlns:a16="http://schemas.microsoft.com/office/drawing/2014/main" id="{3EDA1029-09AA-43C5-B9F1-1BEF6EAD09DB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41" name="AutoShape 74">
          <a:extLst>
            <a:ext uri="{FF2B5EF4-FFF2-40B4-BE49-F238E27FC236}">
              <a16:creationId xmlns:a16="http://schemas.microsoft.com/office/drawing/2014/main" id="{DEDFB203-44D6-4F58-8405-4A5440AA5A12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42" name="AutoShape 75">
          <a:extLst>
            <a:ext uri="{FF2B5EF4-FFF2-40B4-BE49-F238E27FC236}">
              <a16:creationId xmlns:a16="http://schemas.microsoft.com/office/drawing/2014/main" id="{DA793FDA-AA4C-425D-B621-F5B660A793BB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43" name="AutoShape 76">
          <a:extLst>
            <a:ext uri="{FF2B5EF4-FFF2-40B4-BE49-F238E27FC236}">
              <a16:creationId xmlns:a16="http://schemas.microsoft.com/office/drawing/2014/main" id="{4BC42B5E-8438-43D6-8017-F95A01374EEF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44" name="AutoShape 77">
          <a:extLst>
            <a:ext uri="{FF2B5EF4-FFF2-40B4-BE49-F238E27FC236}">
              <a16:creationId xmlns:a16="http://schemas.microsoft.com/office/drawing/2014/main" id="{4645A948-527E-4979-94F6-32974BC0A22E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45" name="AutoShape 78">
          <a:extLst>
            <a:ext uri="{FF2B5EF4-FFF2-40B4-BE49-F238E27FC236}">
              <a16:creationId xmlns:a16="http://schemas.microsoft.com/office/drawing/2014/main" id="{12AB6D11-B3E7-4962-B86D-5133C8A6EE7D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46" name="AutoShape 79">
          <a:extLst>
            <a:ext uri="{FF2B5EF4-FFF2-40B4-BE49-F238E27FC236}">
              <a16:creationId xmlns:a16="http://schemas.microsoft.com/office/drawing/2014/main" id="{481210C1-D30E-4969-8CD7-8D02DA80C615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47" name="AutoShape 80">
          <a:extLst>
            <a:ext uri="{FF2B5EF4-FFF2-40B4-BE49-F238E27FC236}">
              <a16:creationId xmlns:a16="http://schemas.microsoft.com/office/drawing/2014/main" id="{BA2301FE-F5A5-414C-997F-6B387128D54D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48" name="AutoShape 81">
          <a:extLst>
            <a:ext uri="{FF2B5EF4-FFF2-40B4-BE49-F238E27FC236}">
              <a16:creationId xmlns:a16="http://schemas.microsoft.com/office/drawing/2014/main" id="{91200F76-40FD-4976-8B1F-7A257CD3231B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49" name="AutoShape 82">
          <a:extLst>
            <a:ext uri="{FF2B5EF4-FFF2-40B4-BE49-F238E27FC236}">
              <a16:creationId xmlns:a16="http://schemas.microsoft.com/office/drawing/2014/main" id="{4D4A3C68-4EF3-439C-ABCD-3FA38D4C057E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50" name="AutoShape 83">
          <a:extLst>
            <a:ext uri="{FF2B5EF4-FFF2-40B4-BE49-F238E27FC236}">
              <a16:creationId xmlns:a16="http://schemas.microsoft.com/office/drawing/2014/main" id="{38110E12-8124-4885-B5CD-24341A819D93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51" name="AutoShape 84">
          <a:extLst>
            <a:ext uri="{FF2B5EF4-FFF2-40B4-BE49-F238E27FC236}">
              <a16:creationId xmlns:a16="http://schemas.microsoft.com/office/drawing/2014/main" id="{161E05B1-0153-44D9-8E6B-F299A910B0C4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52" name="AutoShape 85">
          <a:extLst>
            <a:ext uri="{FF2B5EF4-FFF2-40B4-BE49-F238E27FC236}">
              <a16:creationId xmlns:a16="http://schemas.microsoft.com/office/drawing/2014/main" id="{7D6F773E-EE13-4C8C-980A-2A8596C25EA5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53" name="AutoShape 86">
          <a:extLst>
            <a:ext uri="{FF2B5EF4-FFF2-40B4-BE49-F238E27FC236}">
              <a16:creationId xmlns:a16="http://schemas.microsoft.com/office/drawing/2014/main" id="{8B3811B9-E497-46D0-A0C7-27DAFCECFE77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54" name="AutoShape 87">
          <a:extLst>
            <a:ext uri="{FF2B5EF4-FFF2-40B4-BE49-F238E27FC236}">
              <a16:creationId xmlns:a16="http://schemas.microsoft.com/office/drawing/2014/main" id="{5F21B0E5-ABE1-4491-94AD-5D0BFD845034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55" name="AutoShape 88">
          <a:extLst>
            <a:ext uri="{FF2B5EF4-FFF2-40B4-BE49-F238E27FC236}">
              <a16:creationId xmlns:a16="http://schemas.microsoft.com/office/drawing/2014/main" id="{3057DE65-B065-4C09-9EC5-493A08FEBF66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56" name="AutoShape 89">
          <a:extLst>
            <a:ext uri="{FF2B5EF4-FFF2-40B4-BE49-F238E27FC236}">
              <a16:creationId xmlns:a16="http://schemas.microsoft.com/office/drawing/2014/main" id="{7ABBE064-F106-415C-A236-6F086BBC8E36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57" name="AutoShape 90">
          <a:extLst>
            <a:ext uri="{FF2B5EF4-FFF2-40B4-BE49-F238E27FC236}">
              <a16:creationId xmlns:a16="http://schemas.microsoft.com/office/drawing/2014/main" id="{08D6936C-B49D-4BC0-A0F5-B8F3EABE419E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58" name="AutoShape 91">
          <a:extLst>
            <a:ext uri="{FF2B5EF4-FFF2-40B4-BE49-F238E27FC236}">
              <a16:creationId xmlns:a16="http://schemas.microsoft.com/office/drawing/2014/main" id="{04947C2E-2FC9-4B52-B308-0D9FB2A68D70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59" name="AutoShape 92">
          <a:extLst>
            <a:ext uri="{FF2B5EF4-FFF2-40B4-BE49-F238E27FC236}">
              <a16:creationId xmlns:a16="http://schemas.microsoft.com/office/drawing/2014/main" id="{46B5E27B-92E5-4341-8B29-406F71BDFB6F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60" name="AutoShape 93">
          <a:extLst>
            <a:ext uri="{FF2B5EF4-FFF2-40B4-BE49-F238E27FC236}">
              <a16:creationId xmlns:a16="http://schemas.microsoft.com/office/drawing/2014/main" id="{6884629E-96AE-4AE9-9FD0-86CBF13F340D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61" name="AutoShape 94">
          <a:extLst>
            <a:ext uri="{FF2B5EF4-FFF2-40B4-BE49-F238E27FC236}">
              <a16:creationId xmlns:a16="http://schemas.microsoft.com/office/drawing/2014/main" id="{D3B6F17F-2FCD-47CA-B235-A3405608EED9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62" name="AutoShape 95">
          <a:extLst>
            <a:ext uri="{FF2B5EF4-FFF2-40B4-BE49-F238E27FC236}">
              <a16:creationId xmlns:a16="http://schemas.microsoft.com/office/drawing/2014/main" id="{A784CCEC-9872-4D3E-A55E-15A23E800178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41211"/>
    <xdr:sp macro="" textlink="">
      <xdr:nvSpPr>
        <xdr:cNvPr id="163" name="AutoShape 96">
          <a:extLst>
            <a:ext uri="{FF2B5EF4-FFF2-40B4-BE49-F238E27FC236}">
              <a16:creationId xmlns:a16="http://schemas.microsoft.com/office/drawing/2014/main" id="{02E6ED41-AF60-48CE-B5D2-2C1D887396D3}"/>
            </a:ext>
          </a:extLst>
        </xdr:cNvPr>
        <xdr:cNvSpPr/>
      </xdr:nvSpPr>
      <xdr:spPr bwMode="auto">
        <a:xfrm>
          <a:off x="9328148" y="23169561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64" name="AutoShape 65">
          <a:extLst>
            <a:ext uri="{FF2B5EF4-FFF2-40B4-BE49-F238E27FC236}">
              <a16:creationId xmlns:a16="http://schemas.microsoft.com/office/drawing/2014/main" id="{56EA851C-BADC-4193-AA9B-70750D59E4D9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65" name="AutoShape 66">
          <a:extLst>
            <a:ext uri="{FF2B5EF4-FFF2-40B4-BE49-F238E27FC236}">
              <a16:creationId xmlns:a16="http://schemas.microsoft.com/office/drawing/2014/main" id="{B49E3676-2F73-4808-99C9-F5234A5E9E47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66" name="AutoShape 67">
          <a:extLst>
            <a:ext uri="{FF2B5EF4-FFF2-40B4-BE49-F238E27FC236}">
              <a16:creationId xmlns:a16="http://schemas.microsoft.com/office/drawing/2014/main" id="{59E1C4A7-5512-43FC-8317-6CC239EE44A2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67" name="AutoShape 68">
          <a:extLst>
            <a:ext uri="{FF2B5EF4-FFF2-40B4-BE49-F238E27FC236}">
              <a16:creationId xmlns:a16="http://schemas.microsoft.com/office/drawing/2014/main" id="{E689E9AD-1C00-413B-8122-91F05D7FEC36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68" name="AutoShape 69">
          <a:extLst>
            <a:ext uri="{FF2B5EF4-FFF2-40B4-BE49-F238E27FC236}">
              <a16:creationId xmlns:a16="http://schemas.microsoft.com/office/drawing/2014/main" id="{A30C4CB2-95E0-4B4E-A6CC-D28FFB1CB97C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69" name="AutoShape 70">
          <a:extLst>
            <a:ext uri="{FF2B5EF4-FFF2-40B4-BE49-F238E27FC236}">
              <a16:creationId xmlns:a16="http://schemas.microsoft.com/office/drawing/2014/main" id="{5046C773-8D71-45C2-A1A5-BCDB6017CA69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70" name="AutoShape 71">
          <a:extLst>
            <a:ext uri="{FF2B5EF4-FFF2-40B4-BE49-F238E27FC236}">
              <a16:creationId xmlns:a16="http://schemas.microsoft.com/office/drawing/2014/main" id="{E5AFBAEF-69B3-476B-B898-4CCC958EEBDD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71" name="AutoShape 72">
          <a:extLst>
            <a:ext uri="{FF2B5EF4-FFF2-40B4-BE49-F238E27FC236}">
              <a16:creationId xmlns:a16="http://schemas.microsoft.com/office/drawing/2014/main" id="{1AA33F7E-02A4-415F-BD44-6C930D71DFA2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72" name="AutoShape 73">
          <a:extLst>
            <a:ext uri="{FF2B5EF4-FFF2-40B4-BE49-F238E27FC236}">
              <a16:creationId xmlns:a16="http://schemas.microsoft.com/office/drawing/2014/main" id="{771A1B74-F5B1-4B66-A878-A5F5D50CBEBD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73" name="AutoShape 74">
          <a:extLst>
            <a:ext uri="{FF2B5EF4-FFF2-40B4-BE49-F238E27FC236}">
              <a16:creationId xmlns:a16="http://schemas.microsoft.com/office/drawing/2014/main" id="{2829963F-D037-4D1D-AF89-AA9D5AE3E160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74" name="AutoShape 75">
          <a:extLst>
            <a:ext uri="{FF2B5EF4-FFF2-40B4-BE49-F238E27FC236}">
              <a16:creationId xmlns:a16="http://schemas.microsoft.com/office/drawing/2014/main" id="{5DBE2FC4-9344-452C-B313-FF8FE238FB76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75" name="AutoShape 76">
          <a:extLst>
            <a:ext uri="{FF2B5EF4-FFF2-40B4-BE49-F238E27FC236}">
              <a16:creationId xmlns:a16="http://schemas.microsoft.com/office/drawing/2014/main" id="{07C324ED-DDBD-4B7F-BD07-185D016EB036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76" name="AutoShape 77">
          <a:extLst>
            <a:ext uri="{FF2B5EF4-FFF2-40B4-BE49-F238E27FC236}">
              <a16:creationId xmlns:a16="http://schemas.microsoft.com/office/drawing/2014/main" id="{92E73AAF-483D-4467-80B3-CE7F81100C04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77" name="AutoShape 78">
          <a:extLst>
            <a:ext uri="{FF2B5EF4-FFF2-40B4-BE49-F238E27FC236}">
              <a16:creationId xmlns:a16="http://schemas.microsoft.com/office/drawing/2014/main" id="{F8755605-5D10-4296-8474-993ED8913B22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78" name="AutoShape 79">
          <a:extLst>
            <a:ext uri="{FF2B5EF4-FFF2-40B4-BE49-F238E27FC236}">
              <a16:creationId xmlns:a16="http://schemas.microsoft.com/office/drawing/2014/main" id="{47A15E3B-8C54-47C0-8BAF-4E058ECF74E7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79" name="AutoShape 80">
          <a:extLst>
            <a:ext uri="{FF2B5EF4-FFF2-40B4-BE49-F238E27FC236}">
              <a16:creationId xmlns:a16="http://schemas.microsoft.com/office/drawing/2014/main" id="{2C1C5E68-F99E-4A1A-9B5A-1F671990AA7F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80" name="AutoShape 81">
          <a:extLst>
            <a:ext uri="{FF2B5EF4-FFF2-40B4-BE49-F238E27FC236}">
              <a16:creationId xmlns:a16="http://schemas.microsoft.com/office/drawing/2014/main" id="{9C2523BB-5DED-4995-A696-B1AE1E6A678B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81" name="AutoShape 82">
          <a:extLst>
            <a:ext uri="{FF2B5EF4-FFF2-40B4-BE49-F238E27FC236}">
              <a16:creationId xmlns:a16="http://schemas.microsoft.com/office/drawing/2014/main" id="{118DF1ED-5DAD-4526-9FF0-F73EE88A094C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82" name="AutoShape 83">
          <a:extLst>
            <a:ext uri="{FF2B5EF4-FFF2-40B4-BE49-F238E27FC236}">
              <a16:creationId xmlns:a16="http://schemas.microsoft.com/office/drawing/2014/main" id="{D6BE9262-309A-45C3-93DA-01B7E03E0176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83" name="AutoShape 84">
          <a:extLst>
            <a:ext uri="{FF2B5EF4-FFF2-40B4-BE49-F238E27FC236}">
              <a16:creationId xmlns:a16="http://schemas.microsoft.com/office/drawing/2014/main" id="{F826B106-9C99-4199-A673-CC053E8CF029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84" name="AutoShape 85">
          <a:extLst>
            <a:ext uri="{FF2B5EF4-FFF2-40B4-BE49-F238E27FC236}">
              <a16:creationId xmlns:a16="http://schemas.microsoft.com/office/drawing/2014/main" id="{36DB92DF-EFFB-415B-BA91-118049A00E56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85" name="AutoShape 86">
          <a:extLst>
            <a:ext uri="{FF2B5EF4-FFF2-40B4-BE49-F238E27FC236}">
              <a16:creationId xmlns:a16="http://schemas.microsoft.com/office/drawing/2014/main" id="{1713DFBB-D26E-486D-93B2-4B55EE0BB2C7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86" name="AutoShape 87">
          <a:extLst>
            <a:ext uri="{FF2B5EF4-FFF2-40B4-BE49-F238E27FC236}">
              <a16:creationId xmlns:a16="http://schemas.microsoft.com/office/drawing/2014/main" id="{D87C64A4-5946-4A91-8FCB-52CD7BCD0B2B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87" name="AutoShape 88">
          <a:extLst>
            <a:ext uri="{FF2B5EF4-FFF2-40B4-BE49-F238E27FC236}">
              <a16:creationId xmlns:a16="http://schemas.microsoft.com/office/drawing/2014/main" id="{6B3558DB-5B8C-40EE-A0E5-1A227F8FC8B8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88" name="AutoShape 89">
          <a:extLst>
            <a:ext uri="{FF2B5EF4-FFF2-40B4-BE49-F238E27FC236}">
              <a16:creationId xmlns:a16="http://schemas.microsoft.com/office/drawing/2014/main" id="{7488C132-1C59-4E75-8EFA-D30312447311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89" name="AutoShape 90">
          <a:extLst>
            <a:ext uri="{FF2B5EF4-FFF2-40B4-BE49-F238E27FC236}">
              <a16:creationId xmlns:a16="http://schemas.microsoft.com/office/drawing/2014/main" id="{42CEA806-CF13-4B47-98F7-58AE02E99CCA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90" name="AutoShape 91">
          <a:extLst>
            <a:ext uri="{FF2B5EF4-FFF2-40B4-BE49-F238E27FC236}">
              <a16:creationId xmlns:a16="http://schemas.microsoft.com/office/drawing/2014/main" id="{C8BEA453-4986-42A1-AB1B-A0F4376FB1B4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91" name="AutoShape 92">
          <a:extLst>
            <a:ext uri="{FF2B5EF4-FFF2-40B4-BE49-F238E27FC236}">
              <a16:creationId xmlns:a16="http://schemas.microsoft.com/office/drawing/2014/main" id="{370F9BE2-BCF5-46E8-8B37-304C1C28E36D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92" name="AutoShape 93">
          <a:extLst>
            <a:ext uri="{FF2B5EF4-FFF2-40B4-BE49-F238E27FC236}">
              <a16:creationId xmlns:a16="http://schemas.microsoft.com/office/drawing/2014/main" id="{4424B43E-FC8D-407F-89FA-3F9B1698844F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93" name="AutoShape 94">
          <a:extLst>
            <a:ext uri="{FF2B5EF4-FFF2-40B4-BE49-F238E27FC236}">
              <a16:creationId xmlns:a16="http://schemas.microsoft.com/office/drawing/2014/main" id="{E3831238-3642-4ADE-AD66-86A15D5B4EEB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94" name="AutoShape 95">
          <a:extLst>
            <a:ext uri="{FF2B5EF4-FFF2-40B4-BE49-F238E27FC236}">
              <a16:creationId xmlns:a16="http://schemas.microsoft.com/office/drawing/2014/main" id="{14374E93-54F3-48F2-87C2-A291F9016064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77</xdr:row>
      <xdr:rowOff>176211</xdr:rowOff>
    </xdr:from>
    <xdr:ext cx="0" cy="335579"/>
    <xdr:sp macro="" textlink="">
      <xdr:nvSpPr>
        <xdr:cNvPr id="195" name="AutoShape 96">
          <a:extLst>
            <a:ext uri="{FF2B5EF4-FFF2-40B4-BE49-F238E27FC236}">
              <a16:creationId xmlns:a16="http://schemas.microsoft.com/office/drawing/2014/main" id="{7C5135BA-014F-4A75-B4F2-77E72FE5915E}"/>
            </a:ext>
          </a:extLst>
        </xdr:cNvPr>
        <xdr:cNvSpPr/>
      </xdr:nvSpPr>
      <xdr:spPr bwMode="auto">
        <a:xfrm>
          <a:off x="9328148" y="23169561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4832"/>
    <xdr:sp macro="" textlink="">
      <xdr:nvSpPr>
        <xdr:cNvPr id="196" name="AutoShape 98">
          <a:extLst>
            <a:ext uri="{FF2B5EF4-FFF2-40B4-BE49-F238E27FC236}">
              <a16:creationId xmlns:a16="http://schemas.microsoft.com/office/drawing/2014/main" id="{FCF7980E-2908-485C-B333-373C14F56939}"/>
            </a:ext>
          </a:extLst>
        </xdr:cNvPr>
        <xdr:cNvSpPr/>
      </xdr:nvSpPr>
      <xdr:spPr bwMode="auto">
        <a:xfrm>
          <a:off x="9328148" y="22083711"/>
          <a:ext cx="0" cy="33483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197" name="AutoShape 65">
          <a:extLst>
            <a:ext uri="{FF2B5EF4-FFF2-40B4-BE49-F238E27FC236}">
              <a16:creationId xmlns:a16="http://schemas.microsoft.com/office/drawing/2014/main" id="{FEA2B3A2-C512-44C8-9F01-FDAD229B4551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198" name="AutoShape 66">
          <a:extLst>
            <a:ext uri="{FF2B5EF4-FFF2-40B4-BE49-F238E27FC236}">
              <a16:creationId xmlns:a16="http://schemas.microsoft.com/office/drawing/2014/main" id="{BFCCE38D-6B44-4375-A737-4DD820C89A31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199" name="AutoShape 67">
          <a:extLst>
            <a:ext uri="{FF2B5EF4-FFF2-40B4-BE49-F238E27FC236}">
              <a16:creationId xmlns:a16="http://schemas.microsoft.com/office/drawing/2014/main" id="{CCB9D73C-EAF5-484F-95FC-E16F399EA33D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00" name="AutoShape 68">
          <a:extLst>
            <a:ext uri="{FF2B5EF4-FFF2-40B4-BE49-F238E27FC236}">
              <a16:creationId xmlns:a16="http://schemas.microsoft.com/office/drawing/2014/main" id="{2D8C0C15-F9A1-4888-9D47-DC86F1751601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01" name="AutoShape 69">
          <a:extLst>
            <a:ext uri="{FF2B5EF4-FFF2-40B4-BE49-F238E27FC236}">
              <a16:creationId xmlns:a16="http://schemas.microsoft.com/office/drawing/2014/main" id="{5B1DCD2D-0461-40FF-83A0-5C7CE534C523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02" name="AutoShape 70">
          <a:extLst>
            <a:ext uri="{FF2B5EF4-FFF2-40B4-BE49-F238E27FC236}">
              <a16:creationId xmlns:a16="http://schemas.microsoft.com/office/drawing/2014/main" id="{E2ADC9AD-52A7-4A1F-A734-32C2BFE76C5A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03" name="AutoShape 71">
          <a:extLst>
            <a:ext uri="{FF2B5EF4-FFF2-40B4-BE49-F238E27FC236}">
              <a16:creationId xmlns:a16="http://schemas.microsoft.com/office/drawing/2014/main" id="{6A0E6BB3-1283-466E-AAB9-23EE1D64AE38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04" name="AutoShape 72">
          <a:extLst>
            <a:ext uri="{FF2B5EF4-FFF2-40B4-BE49-F238E27FC236}">
              <a16:creationId xmlns:a16="http://schemas.microsoft.com/office/drawing/2014/main" id="{051C9148-76F7-4FF6-BE5E-3E1EC9B9202B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05" name="AutoShape 73">
          <a:extLst>
            <a:ext uri="{FF2B5EF4-FFF2-40B4-BE49-F238E27FC236}">
              <a16:creationId xmlns:a16="http://schemas.microsoft.com/office/drawing/2014/main" id="{E26A2177-49B9-4A8A-B97C-E18471286B41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06" name="AutoShape 74">
          <a:extLst>
            <a:ext uri="{FF2B5EF4-FFF2-40B4-BE49-F238E27FC236}">
              <a16:creationId xmlns:a16="http://schemas.microsoft.com/office/drawing/2014/main" id="{134609E8-C21A-4EF9-ABEA-ACB6CF5E219E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07" name="AutoShape 75">
          <a:extLst>
            <a:ext uri="{FF2B5EF4-FFF2-40B4-BE49-F238E27FC236}">
              <a16:creationId xmlns:a16="http://schemas.microsoft.com/office/drawing/2014/main" id="{121887F2-3EA0-42EC-8740-F1868950D7B8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08" name="AutoShape 76">
          <a:extLst>
            <a:ext uri="{FF2B5EF4-FFF2-40B4-BE49-F238E27FC236}">
              <a16:creationId xmlns:a16="http://schemas.microsoft.com/office/drawing/2014/main" id="{29F7C410-7C38-45EE-904E-985169BED438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09" name="AutoShape 77">
          <a:extLst>
            <a:ext uri="{FF2B5EF4-FFF2-40B4-BE49-F238E27FC236}">
              <a16:creationId xmlns:a16="http://schemas.microsoft.com/office/drawing/2014/main" id="{2E24CD09-6A3B-4387-B9C1-79F738FD80F9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10" name="AutoShape 78">
          <a:extLst>
            <a:ext uri="{FF2B5EF4-FFF2-40B4-BE49-F238E27FC236}">
              <a16:creationId xmlns:a16="http://schemas.microsoft.com/office/drawing/2014/main" id="{E1BDBBEB-A29C-40E3-843D-65A6E64E8BB2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11" name="AutoShape 79">
          <a:extLst>
            <a:ext uri="{FF2B5EF4-FFF2-40B4-BE49-F238E27FC236}">
              <a16:creationId xmlns:a16="http://schemas.microsoft.com/office/drawing/2014/main" id="{575B6B33-7EDC-47C7-9C77-97FD81559A08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12" name="AutoShape 80">
          <a:extLst>
            <a:ext uri="{FF2B5EF4-FFF2-40B4-BE49-F238E27FC236}">
              <a16:creationId xmlns:a16="http://schemas.microsoft.com/office/drawing/2014/main" id="{A9E3B9C3-BBB8-4F5E-AD33-AE24761A3177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13" name="AutoShape 81">
          <a:extLst>
            <a:ext uri="{FF2B5EF4-FFF2-40B4-BE49-F238E27FC236}">
              <a16:creationId xmlns:a16="http://schemas.microsoft.com/office/drawing/2014/main" id="{36CDA663-E4BF-4325-BB57-90AD6D6F614C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14" name="AutoShape 82">
          <a:extLst>
            <a:ext uri="{FF2B5EF4-FFF2-40B4-BE49-F238E27FC236}">
              <a16:creationId xmlns:a16="http://schemas.microsoft.com/office/drawing/2014/main" id="{E9FEB9E1-B34C-4669-AAAC-990A2264A582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15" name="AutoShape 83">
          <a:extLst>
            <a:ext uri="{FF2B5EF4-FFF2-40B4-BE49-F238E27FC236}">
              <a16:creationId xmlns:a16="http://schemas.microsoft.com/office/drawing/2014/main" id="{EDA0CD15-BFE8-440C-83E6-A9B0A990561D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16" name="AutoShape 84">
          <a:extLst>
            <a:ext uri="{FF2B5EF4-FFF2-40B4-BE49-F238E27FC236}">
              <a16:creationId xmlns:a16="http://schemas.microsoft.com/office/drawing/2014/main" id="{A3CDB7F8-5789-43E5-A0A3-78BFF309DC82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17" name="AutoShape 85">
          <a:extLst>
            <a:ext uri="{FF2B5EF4-FFF2-40B4-BE49-F238E27FC236}">
              <a16:creationId xmlns:a16="http://schemas.microsoft.com/office/drawing/2014/main" id="{297CCB26-DD31-48E2-A583-48EA12DD4ABB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18" name="AutoShape 86">
          <a:extLst>
            <a:ext uri="{FF2B5EF4-FFF2-40B4-BE49-F238E27FC236}">
              <a16:creationId xmlns:a16="http://schemas.microsoft.com/office/drawing/2014/main" id="{3466DDC6-944F-4068-A21E-42F0E18C8DCA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19" name="AutoShape 87">
          <a:extLst>
            <a:ext uri="{FF2B5EF4-FFF2-40B4-BE49-F238E27FC236}">
              <a16:creationId xmlns:a16="http://schemas.microsoft.com/office/drawing/2014/main" id="{91D74389-ED54-44D0-A303-605886769C14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20" name="AutoShape 88">
          <a:extLst>
            <a:ext uri="{FF2B5EF4-FFF2-40B4-BE49-F238E27FC236}">
              <a16:creationId xmlns:a16="http://schemas.microsoft.com/office/drawing/2014/main" id="{31349090-F143-4AE0-BF4A-366257D2F0D6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21" name="AutoShape 89">
          <a:extLst>
            <a:ext uri="{FF2B5EF4-FFF2-40B4-BE49-F238E27FC236}">
              <a16:creationId xmlns:a16="http://schemas.microsoft.com/office/drawing/2014/main" id="{100A82D0-BA71-4083-8E40-E4A6764393EE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22" name="AutoShape 90">
          <a:extLst>
            <a:ext uri="{FF2B5EF4-FFF2-40B4-BE49-F238E27FC236}">
              <a16:creationId xmlns:a16="http://schemas.microsoft.com/office/drawing/2014/main" id="{6BA19F7D-4571-4F58-AF0C-B5B9813117B6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23" name="AutoShape 91">
          <a:extLst>
            <a:ext uri="{FF2B5EF4-FFF2-40B4-BE49-F238E27FC236}">
              <a16:creationId xmlns:a16="http://schemas.microsoft.com/office/drawing/2014/main" id="{713792F4-25FB-487B-9D12-3EA49924999F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24" name="AutoShape 92">
          <a:extLst>
            <a:ext uri="{FF2B5EF4-FFF2-40B4-BE49-F238E27FC236}">
              <a16:creationId xmlns:a16="http://schemas.microsoft.com/office/drawing/2014/main" id="{BEB107C8-59EF-48DD-8AA0-DB5A635CD3CC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25" name="AutoShape 93">
          <a:extLst>
            <a:ext uri="{FF2B5EF4-FFF2-40B4-BE49-F238E27FC236}">
              <a16:creationId xmlns:a16="http://schemas.microsoft.com/office/drawing/2014/main" id="{7090652C-A360-4031-AF45-44DDA317DEA3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26" name="AutoShape 94">
          <a:extLst>
            <a:ext uri="{FF2B5EF4-FFF2-40B4-BE49-F238E27FC236}">
              <a16:creationId xmlns:a16="http://schemas.microsoft.com/office/drawing/2014/main" id="{C9D3123C-FAD7-4590-8399-32E3828FB945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27" name="AutoShape 95">
          <a:extLst>
            <a:ext uri="{FF2B5EF4-FFF2-40B4-BE49-F238E27FC236}">
              <a16:creationId xmlns:a16="http://schemas.microsoft.com/office/drawing/2014/main" id="{66283E0D-EBEE-4E64-8CDA-F25F616576D8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7583"/>
    <xdr:sp macro="" textlink="">
      <xdr:nvSpPr>
        <xdr:cNvPr id="228" name="AutoShape 96">
          <a:extLst>
            <a:ext uri="{FF2B5EF4-FFF2-40B4-BE49-F238E27FC236}">
              <a16:creationId xmlns:a16="http://schemas.microsoft.com/office/drawing/2014/main" id="{EDB1C7CF-3969-4628-A39C-760EBA6E836B}"/>
            </a:ext>
          </a:extLst>
        </xdr:cNvPr>
        <xdr:cNvSpPr/>
      </xdr:nvSpPr>
      <xdr:spPr bwMode="auto">
        <a:xfrm>
          <a:off x="9328148" y="22083711"/>
          <a:ext cx="0" cy="33758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29" name="AutoShape 65">
          <a:extLst>
            <a:ext uri="{FF2B5EF4-FFF2-40B4-BE49-F238E27FC236}">
              <a16:creationId xmlns:a16="http://schemas.microsoft.com/office/drawing/2014/main" id="{A1A70263-063A-4C4D-BDDB-49EA3481BD60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30" name="AutoShape 66">
          <a:extLst>
            <a:ext uri="{FF2B5EF4-FFF2-40B4-BE49-F238E27FC236}">
              <a16:creationId xmlns:a16="http://schemas.microsoft.com/office/drawing/2014/main" id="{16B764FE-C812-49C5-88F4-34128F9ADCEA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31" name="AutoShape 67">
          <a:extLst>
            <a:ext uri="{FF2B5EF4-FFF2-40B4-BE49-F238E27FC236}">
              <a16:creationId xmlns:a16="http://schemas.microsoft.com/office/drawing/2014/main" id="{88150C0D-D6BD-470D-BFD5-A9152B5DD420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32" name="AutoShape 68">
          <a:extLst>
            <a:ext uri="{FF2B5EF4-FFF2-40B4-BE49-F238E27FC236}">
              <a16:creationId xmlns:a16="http://schemas.microsoft.com/office/drawing/2014/main" id="{669C10FB-26BC-47E0-9BED-8C63176084E1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33" name="AutoShape 69">
          <a:extLst>
            <a:ext uri="{FF2B5EF4-FFF2-40B4-BE49-F238E27FC236}">
              <a16:creationId xmlns:a16="http://schemas.microsoft.com/office/drawing/2014/main" id="{8215DEC8-B994-4A58-AF9E-8739FF3FB27E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34" name="AutoShape 70">
          <a:extLst>
            <a:ext uri="{FF2B5EF4-FFF2-40B4-BE49-F238E27FC236}">
              <a16:creationId xmlns:a16="http://schemas.microsoft.com/office/drawing/2014/main" id="{F8D87C6D-A909-4ADD-B55B-A4B615287B8F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35" name="AutoShape 71">
          <a:extLst>
            <a:ext uri="{FF2B5EF4-FFF2-40B4-BE49-F238E27FC236}">
              <a16:creationId xmlns:a16="http://schemas.microsoft.com/office/drawing/2014/main" id="{B55EB43D-D805-499F-B91C-FF41D5E07922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36" name="AutoShape 72">
          <a:extLst>
            <a:ext uri="{FF2B5EF4-FFF2-40B4-BE49-F238E27FC236}">
              <a16:creationId xmlns:a16="http://schemas.microsoft.com/office/drawing/2014/main" id="{6D2F9981-CDE1-4F3A-96FE-2FE3745C72CD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37" name="AutoShape 73">
          <a:extLst>
            <a:ext uri="{FF2B5EF4-FFF2-40B4-BE49-F238E27FC236}">
              <a16:creationId xmlns:a16="http://schemas.microsoft.com/office/drawing/2014/main" id="{4F0301B4-AD55-4AC6-A0CE-BF9351412D47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38" name="AutoShape 74">
          <a:extLst>
            <a:ext uri="{FF2B5EF4-FFF2-40B4-BE49-F238E27FC236}">
              <a16:creationId xmlns:a16="http://schemas.microsoft.com/office/drawing/2014/main" id="{AB8BC129-E30D-42B1-AD0A-F89B23AB29DA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39" name="AutoShape 75">
          <a:extLst>
            <a:ext uri="{FF2B5EF4-FFF2-40B4-BE49-F238E27FC236}">
              <a16:creationId xmlns:a16="http://schemas.microsoft.com/office/drawing/2014/main" id="{7923EA10-6D55-4A0B-ABCB-D1B79969A03C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40" name="AutoShape 76">
          <a:extLst>
            <a:ext uri="{FF2B5EF4-FFF2-40B4-BE49-F238E27FC236}">
              <a16:creationId xmlns:a16="http://schemas.microsoft.com/office/drawing/2014/main" id="{72601CFA-9D0A-4184-84CC-94A2B7EC0FC8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41" name="AutoShape 77">
          <a:extLst>
            <a:ext uri="{FF2B5EF4-FFF2-40B4-BE49-F238E27FC236}">
              <a16:creationId xmlns:a16="http://schemas.microsoft.com/office/drawing/2014/main" id="{A70582F8-0547-4F19-8B96-F6D71447D1C1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42" name="AutoShape 78">
          <a:extLst>
            <a:ext uri="{FF2B5EF4-FFF2-40B4-BE49-F238E27FC236}">
              <a16:creationId xmlns:a16="http://schemas.microsoft.com/office/drawing/2014/main" id="{F78E363A-C02A-4E0A-9C45-4BE3600EDB00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43" name="AutoShape 79">
          <a:extLst>
            <a:ext uri="{FF2B5EF4-FFF2-40B4-BE49-F238E27FC236}">
              <a16:creationId xmlns:a16="http://schemas.microsoft.com/office/drawing/2014/main" id="{ADAB08D6-C14A-44A7-9F6E-FC073CF02C85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44" name="AutoShape 80">
          <a:extLst>
            <a:ext uri="{FF2B5EF4-FFF2-40B4-BE49-F238E27FC236}">
              <a16:creationId xmlns:a16="http://schemas.microsoft.com/office/drawing/2014/main" id="{F1DAEDD5-799D-4FA5-8993-64060F75563F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45" name="AutoShape 81">
          <a:extLst>
            <a:ext uri="{FF2B5EF4-FFF2-40B4-BE49-F238E27FC236}">
              <a16:creationId xmlns:a16="http://schemas.microsoft.com/office/drawing/2014/main" id="{FC32131F-D59C-491F-95C9-8D85D776D9E9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46" name="AutoShape 82">
          <a:extLst>
            <a:ext uri="{FF2B5EF4-FFF2-40B4-BE49-F238E27FC236}">
              <a16:creationId xmlns:a16="http://schemas.microsoft.com/office/drawing/2014/main" id="{2A19E438-8537-48CF-8CD7-59C3CF153851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47" name="AutoShape 83">
          <a:extLst>
            <a:ext uri="{FF2B5EF4-FFF2-40B4-BE49-F238E27FC236}">
              <a16:creationId xmlns:a16="http://schemas.microsoft.com/office/drawing/2014/main" id="{30E3DA8A-5890-4C18-BC52-6E5210F493AA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48" name="AutoShape 84">
          <a:extLst>
            <a:ext uri="{FF2B5EF4-FFF2-40B4-BE49-F238E27FC236}">
              <a16:creationId xmlns:a16="http://schemas.microsoft.com/office/drawing/2014/main" id="{C9D0340D-A2F4-4CE4-802F-76CD49386B5B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49" name="AutoShape 85">
          <a:extLst>
            <a:ext uri="{FF2B5EF4-FFF2-40B4-BE49-F238E27FC236}">
              <a16:creationId xmlns:a16="http://schemas.microsoft.com/office/drawing/2014/main" id="{2C38E493-848D-4C00-9B24-47DDB979EA79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50" name="AutoShape 86">
          <a:extLst>
            <a:ext uri="{FF2B5EF4-FFF2-40B4-BE49-F238E27FC236}">
              <a16:creationId xmlns:a16="http://schemas.microsoft.com/office/drawing/2014/main" id="{23B7FEB8-88F4-42D0-B2EF-485341124257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51" name="AutoShape 87">
          <a:extLst>
            <a:ext uri="{FF2B5EF4-FFF2-40B4-BE49-F238E27FC236}">
              <a16:creationId xmlns:a16="http://schemas.microsoft.com/office/drawing/2014/main" id="{F6B6B291-A07B-4033-9D7E-1F28F5FE40F4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52" name="AutoShape 88">
          <a:extLst>
            <a:ext uri="{FF2B5EF4-FFF2-40B4-BE49-F238E27FC236}">
              <a16:creationId xmlns:a16="http://schemas.microsoft.com/office/drawing/2014/main" id="{F36ECDF7-6C41-41DF-A2E7-7D494094CDA8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53" name="AutoShape 89">
          <a:extLst>
            <a:ext uri="{FF2B5EF4-FFF2-40B4-BE49-F238E27FC236}">
              <a16:creationId xmlns:a16="http://schemas.microsoft.com/office/drawing/2014/main" id="{D470EB1A-AD3D-4B83-B5C6-14B37314EC0D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54" name="AutoShape 90">
          <a:extLst>
            <a:ext uri="{FF2B5EF4-FFF2-40B4-BE49-F238E27FC236}">
              <a16:creationId xmlns:a16="http://schemas.microsoft.com/office/drawing/2014/main" id="{9369E788-1E4C-47C8-B2F1-94B08966CF7E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55" name="AutoShape 91">
          <a:extLst>
            <a:ext uri="{FF2B5EF4-FFF2-40B4-BE49-F238E27FC236}">
              <a16:creationId xmlns:a16="http://schemas.microsoft.com/office/drawing/2014/main" id="{8165014C-2AF0-4920-AC77-94F91C6EE144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56" name="AutoShape 92">
          <a:extLst>
            <a:ext uri="{FF2B5EF4-FFF2-40B4-BE49-F238E27FC236}">
              <a16:creationId xmlns:a16="http://schemas.microsoft.com/office/drawing/2014/main" id="{90B05683-67BB-413D-8D8E-7D8DDA40DC30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57" name="AutoShape 93">
          <a:extLst>
            <a:ext uri="{FF2B5EF4-FFF2-40B4-BE49-F238E27FC236}">
              <a16:creationId xmlns:a16="http://schemas.microsoft.com/office/drawing/2014/main" id="{C71E3740-D8E3-4158-89EB-7189A4001010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58" name="AutoShape 94">
          <a:extLst>
            <a:ext uri="{FF2B5EF4-FFF2-40B4-BE49-F238E27FC236}">
              <a16:creationId xmlns:a16="http://schemas.microsoft.com/office/drawing/2014/main" id="{BA006EE0-834C-4723-A594-97AD73D45823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59" name="AutoShape 95">
          <a:extLst>
            <a:ext uri="{FF2B5EF4-FFF2-40B4-BE49-F238E27FC236}">
              <a16:creationId xmlns:a16="http://schemas.microsoft.com/office/drawing/2014/main" id="{78D9FC8C-B119-4FE5-9182-DB1418052A9F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64</xdr:row>
      <xdr:rowOff>176211</xdr:rowOff>
    </xdr:from>
    <xdr:ext cx="0" cy="331951"/>
    <xdr:sp macro="" textlink="">
      <xdr:nvSpPr>
        <xdr:cNvPr id="260" name="AutoShape 96">
          <a:extLst>
            <a:ext uri="{FF2B5EF4-FFF2-40B4-BE49-F238E27FC236}">
              <a16:creationId xmlns:a16="http://schemas.microsoft.com/office/drawing/2014/main" id="{2270F014-CFA2-4461-8E0E-1C92980AC11A}"/>
            </a:ext>
          </a:extLst>
        </xdr:cNvPr>
        <xdr:cNvSpPr/>
      </xdr:nvSpPr>
      <xdr:spPr bwMode="auto">
        <a:xfrm>
          <a:off x="9328148" y="22083711"/>
          <a:ext cx="0" cy="33195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8460"/>
    <xdr:sp macro="" textlink="">
      <xdr:nvSpPr>
        <xdr:cNvPr id="261" name="AutoShape 98">
          <a:extLst>
            <a:ext uri="{FF2B5EF4-FFF2-40B4-BE49-F238E27FC236}">
              <a16:creationId xmlns:a16="http://schemas.microsoft.com/office/drawing/2014/main" id="{D6682124-9826-42D2-B962-33DFFA8AFD0D}"/>
            </a:ext>
          </a:extLst>
        </xdr:cNvPr>
        <xdr:cNvSpPr/>
      </xdr:nvSpPr>
      <xdr:spPr bwMode="auto">
        <a:xfrm>
          <a:off x="9335405" y="22582640"/>
          <a:ext cx="0" cy="3384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62" name="AutoShape 65">
          <a:extLst>
            <a:ext uri="{FF2B5EF4-FFF2-40B4-BE49-F238E27FC236}">
              <a16:creationId xmlns:a16="http://schemas.microsoft.com/office/drawing/2014/main" id="{040A841E-1EB9-46BF-A656-73F8A3DB9132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63" name="AutoShape 66">
          <a:extLst>
            <a:ext uri="{FF2B5EF4-FFF2-40B4-BE49-F238E27FC236}">
              <a16:creationId xmlns:a16="http://schemas.microsoft.com/office/drawing/2014/main" id="{811AF587-B407-4089-B6E9-2F949C59DF14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64" name="AutoShape 67">
          <a:extLst>
            <a:ext uri="{FF2B5EF4-FFF2-40B4-BE49-F238E27FC236}">
              <a16:creationId xmlns:a16="http://schemas.microsoft.com/office/drawing/2014/main" id="{CC29C2A8-ABDD-49D7-BD77-AA36E3FDE6A8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65" name="AutoShape 68">
          <a:extLst>
            <a:ext uri="{FF2B5EF4-FFF2-40B4-BE49-F238E27FC236}">
              <a16:creationId xmlns:a16="http://schemas.microsoft.com/office/drawing/2014/main" id="{AEF0E1C6-9AF7-4883-979A-87E65FC9AF30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66" name="AutoShape 69">
          <a:extLst>
            <a:ext uri="{FF2B5EF4-FFF2-40B4-BE49-F238E27FC236}">
              <a16:creationId xmlns:a16="http://schemas.microsoft.com/office/drawing/2014/main" id="{12E489BE-AF3C-4056-9E66-0430A8919D27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67" name="AutoShape 70">
          <a:extLst>
            <a:ext uri="{FF2B5EF4-FFF2-40B4-BE49-F238E27FC236}">
              <a16:creationId xmlns:a16="http://schemas.microsoft.com/office/drawing/2014/main" id="{E1823FD8-ED6C-4760-BD23-18E166BB597C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68" name="AutoShape 71">
          <a:extLst>
            <a:ext uri="{FF2B5EF4-FFF2-40B4-BE49-F238E27FC236}">
              <a16:creationId xmlns:a16="http://schemas.microsoft.com/office/drawing/2014/main" id="{8C415FD1-FEA4-4200-8929-2ECC5D083FE2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69" name="AutoShape 72">
          <a:extLst>
            <a:ext uri="{FF2B5EF4-FFF2-40B4-BE49-F238E27FC236}">
              <a16:creationId xmlns:a16="http://schemas.microsoft.com/office/drawing/2014/main" id="{07FFA3EF-66E9-4B4F-BEFA-2668D7A211A4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70" name="AutoShape 73">
          <a:extLst>
            <a:ext uri="{FF2B5EF4-FFF2-40B4-BE49-F238E27FC236}">
              <a16:creationId xmlns:a16="http://schemas.microsoft.com/office/drawing/2014/main" id="{A9F27C6D-8F77-4507-BDF6-469B6CBE8BEC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71" name="AutoShape 74">
          <a:extLst>
            <a:ext uri="{FF2B5EF4-FFF2-40B4-BE49-F238E27FC236}">
              <a16:creationId xmlns:a16="http://schemas.microsoft.com/office/drawing/2014/main" id="{B152FC4D-0070-4478-B759-67708C48F34E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72" name="AutoShape 75">
          <a:extLst>
            <a:ext uri="{FF2B5EF4-FFF2-40B4-BE49-F238E27FC236}">
              <a16:creationId xmlns:a16="http://schemas.microsoft.com/office/drawing/2014/main" id="{631CDC74-6511-4739-88DC-B3D6265F12DF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73" name="AutoShape 76">
          <a:extLst>
            <a:ext uri="{FF2B5EF4-FFF2-40B4-BE49-F238E27FC236}">
              <a16:creationId xmlns:a16="http://schemas.microsoft.com/office/drawing/2014/main" id="{0D0063B8-AE58-4D75-A84A-C8F3C259999F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74" name="AutoShape 77">
          <a:extLst>
            <a:ext uri="{FF2B5EF4-FFF2-40B4-BE49-F238E27FC236}">
              <a16:creationId xmlns:a16="http://schemas.microsoft.com/office/drawing/2014/main" id="{3F13AEDA-59E6-465E-AABD-8CACF36E819C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75" name="AutoShape 78">
          <a:extLst>
            <a:ext uri="{FF2B5EF4-FFF2-40B4-BE49-F238E27FC236}">
              <a16:creationId xmlns:a16="http://schemas.microsoft.com/office/drawing/2014/main" id="{1A5673BD-7686-4312-B734-AB001AAD77F6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76" name="AutoShape 79">
          <a:extLst>
            <a:ext uri="{FF2B5EF4-FFF2-40B4-BE49-F238E27FC236}">
              <a16:creationId xmlns:a16="http://schemas.microsoft.com/office/drawing/2014/main" id="{0E258880-6577-403C-9553-6B3A93D42400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77" name="AutoShape 80">
          <a:extLst>
            <a:ext uri="{FF2B5EF4-FFF2-40B4-BE49-F238E27FC236}">
              <a16:creationId xmlns:a16="http://schemas.microsoft.com/office/drawing/2014/main" id="{1B92E5B6-3939-4219-B231-8568DF5D9B8E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78" name="AutoShape 81">
          <a:extLst>
            <a:ext uri="{FF2B5EF4-FFF2-40B4-BE49-F238E27FC236}">
              <a16:creationId xmlns:a16="http://schemas.microsoft.com/office/drawing/2014/main" id="{A07DAFFB-DA07-476E-90F0-6B3A2AEDC7DF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79" name="AutoShape 82">
          <a:extLst>
            <a:ext uri="{FF2B5EF4-FFF2-40B4-BE49-F238E27FC236}">
              <a16:creationId xmlns:a16="http://schemas.microsoft.com/office/drawing/2014/main" id="{9BD26505-C366-427F-9B20-1B0D44E64693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80" name="AutoShape 83">
          <a:extLst>
            <a:ext uri="{FF2B5EF4-FFF2-40B4-BE49-F238E27FC236}">
              <a16:creationId xmlns:a16="http://schemas.microsoft.com/office/drawing/2014/main" id="{3555D28B-6F88-47DA-80C0-16A50685A8E6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81" name="AutoShape 84">
          <a:extLst>
            <a:ext uri="{FF2B5EF4-FFF2-40B4-BE49-F238E27FC236}">
              <a16:creationId xmlns:a16="http://schemas.microsoft.com/office/drawing/2014/main" id="{55563685-3BF2-4B43-B7EF-A5CE74ED5EEA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82" name="AutoShape 85">
          <a:extLst>
            <a:ext uri="{FF2B5EF4-FFF2-40B4-BE49-F238E27FC236}">
              <a16:creationId xmlns:a16="http://schemas.microsoft.com/office/drawing/2014/main" id="{A27C3E2B-5389-4DAE-BD14-391E81910C6F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83" name="AutoShape 86">
          <a:extLst>
            <a:ext uri="{FF2B5EF4-FFF2-40B4-BE49-F238E27FC236}">
              <a16:creationId xmlns:a16="http://schemas.microsoft.com/office/drawing/2014/main" id="{9F0395F4-1A35-43D0-87B2-2A0936CD99A7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84" name="AutoShape 87">
          <a:extLst>
            <a:ext uri="{FF2B5EF4-FFF2-40B4-BE49-F238E27FC236}">
              <a16:creationId xmlns:a16="http://schemas.microsoft.com/office/drawing/2014/main" id="{E11368BD-D4B6-4998-96EC-C0BDB0ABD7AA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85" name="AutoShape 88">
          <a:extLst>
            <a:ext uri="{FF2B5EF4-FFF2-40B4-BE49-F238E27FC236}">
              <a16:creationId xmlns:a16="http://schemas.microsoft.com/office/drawing/2014/main" id="{A83CFB80-1731-420F-BB4F-191E7EC14A5B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86" name="AutoShape 89">
          <a:extLst>
            <a:ext uri="{FF2B5EF4-FFF2-40B4-BE49-F238E27FC236}">
              <a16:creationId xmlns:a16="http://schemas.microsoft.com/office/drawing/2014/main" id="{D55194D7-C794-42F0-8C25-D11B431D417E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87" name="AutoShape 90">
          <a:extLst>
            <a:ext uri="{FF2B5EF4-FFF2-40B4-BE49-F238E27FC236}">
              <a16:creationId xmlns:a16="http://schemas.microsoft.com/office/drawing/2014/main" id="{B965E85D-7C06-425F-9000-DA81FD12B774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88" name="AutoShape 91">
          <a:extLst>
            <a:ext uri="{FF2B5EF4-FFF2-40B4-BE49-F238E27FC236}">
              <a16:creationId xmlns:a16="http://schemas.microsoft.com/office/drawing/2014/main" id="{EB0875F6-0688-4BE0-8BB8-66AF96F65F17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89" name="AutoShape 92">
          <a:extLst>
            <a:ext uri="{FF2B5EF4-FFF2-40B4-BE49-F238E27FC236}">
              <a16:creationId xmlns:a16="http://schemas.microsoft.com/office/drawing/2014/main" id="{A3719CBE-1D02-44AB-8876-D0B8529ADCB6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90" name="AutoShape 93">
          <a:extLst>
            <a:ext uri="{FF2B5EF4-FFF2-40B4-BE49-F238E27FC236}">
              <a16:creationId xmlns:a16="http://schemas.microsoft.com/office/drawing/2014/main" id="{AE82325A-92E6-4188-BE93-7504EF397B51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91" name="AutoShape 94">
          <a:extLst>
            <a:ext uri="{FF2B5EF4-FFF2-40B4-BE49-F238E27FC236}">
              <a16:creationId xmlns:a16="http://schemas.microsoft.com/office/drawing/2014/main" id="{AFAA621C-C811-4737-B5DF-02B9F4D680CA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92" name="AutoShape 95">
          <a:extLst>
            <a:ext uri="{FF2B5EF4-FFF2-40B4-BE49-F238E27FC236}">
              <a16:creationId xmlns:a16="http://schemas.microsoft.com/office/drawing/2014/main" id="{9E42283A-FCEA-4DD4-BDB4-7FC826467808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41211"/>
    <xdr:sp macro="" textlink="">
      <xdr:nvSpPr>
        <xdr:cNvPr id="293" name="AutoShape 96">
          <a:extLst>
            <a:ext uri="{FF2B5EF4-FFF2-40B4-BE49-F238E27FC236}">
              <a16:creationId xmlns:a16="http://schemas.microsoft.com/office/drawing/2014/main" id="{A3A0C920-9697-48D8-A417-230A5DAAA15A}"/>
            </a:ext>
          </a:extLst>
        </xdr:cNvPr>
        <xdr:cNvSpPr/>
      </xdr:nvSpPr>
      <xdr:spPr bwMode="auto">
        <a:xfrm>
          <a:off x="9335405" y="22582640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294" name="AutoShape 65">
          <a:extLst>
            <a:ext uri="{FF2B5EF4-FFF2-40B4-BE49-F238E27FC236}">
              <a16:creationId xmlns:a16="http://schemas.microsoft.com/office/drawing/2014/main" id="{E4429CD7-EED8-4D9D-8DAF-2FD6D788F833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295" name="AutoShape 66">
          <a:extLst>
            <a:ext uri="{FF2B5EF4-FFF2-40B4-BE49-F238E27FC236}">
              <a16:creationId xmlns:a16="http://schemas.microsoft.com/office/drawing/2014/main" id="{DE4BF495-6E71-4769-B056-ADD1FBCD5DCC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296" name="AutoShape 67">
          <a:extLst>
            <a:ext uri="{FF2B5EF4-FFF2-40B4-BE49-F238E27FC236}">
              <a16:creationId xmlns:a16="http://schemas.microsoft.com/office/drawing/2014/main" id="{1042E0F2-D775-43F1-A8FF-58B3B4371FF5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297" name="AutoShape 68">
          <a:extLst>
            <a:ext uri="{FF2B5EF4-FFF2-40B4-BE49-F238E27FC236}">
              <a16:creationId xmlns:a16="http://schemas.microsoft.com/office/drawing/2014/main" id="{0E18D2D8-ABE2-454D-8F2A-F6DD3E4C1ECC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298" name="AutoShape 69">
          <a:extLst>
            <a:ext uri="{FF2B5EF4-FFF2-40B4-BE49-F238E27FC236}">
              <a16:creationId xmlns:a16="http://schemas.microsoft.com/office/drawing/2014/main" id="{75127B8F-CD42-4897-B301-8C6D1C4F0CD2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299" name="AutoShape 70">
          <a:extLst>
            <a:ext uri="{FF2B5EF4-FFF2-40B4-BE49-F238E27FC236}">
              <a16:creationId xmlns:a16="http://schemas.microsoft.com/office/drawing/2014/main" id="{E4E5CDB4-3D06-4858-9991-3E0DE45F6AC9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00" name="AutoShape 71">
          <a:extLst>
            <a:ext uri="{FF2B5EF4-FFF2-40B4-BE49-F238E27FC236}">
              <a16:creationId xmlns:a16="http://schemas.microsoft.com/office/drawing/2014/main" id="{D70E46D7-C236-4989-AC4B-43D6B83E2CEE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01" name="AutoShape 72">
          <a:extLst>
            <a:ext uri="{FF2B5EF4-FFF2-40B4-BE49-F238E27FC236}">
              <a16:creationId xmlns:a16="http://schemas.microsoft.com/office/drawing/2014/main" id="{18AE7823-3909-4FCD-A794-E42325D60BEE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02" name="AutoShape 73">
          <a:extLst>
            <a:ext uri="{FF2B5EF4-FFF2-40B4-BE49-F238E27FC236}">
              <a16:creationId xmlns:a16="http://schemas.microsoft.com/office/drawing/2014/main" id="{9F654B4C-C9A8-4451-9283-E9A8B400B3E8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03" name="AutoShape 74">
          <a:extLst>
            <a:ext uri="{FF2B5EF4-FFF2-40B4-BE49-F238E27FC236}">
              <a16:creationId xmlns:a16="http://schemas.microsoft.com/office/drawing/2014/main" id="{A1BE92C8-8724-4C5B-827F-36F52671BE93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04" name="AutoShape 75">
          <a:extLst>
            <a:ext uri="{FF2B5EF4-FFF2-40B4-BE49-F238E27FC236}">
              <a16:creationId xmlns:a16="http://schemas.microsoft.com/office/drawing/2014/main" id="{687EFC8A-D51B-4C9C-844E-7A0DE32B6DFC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05" name="AutoShape 76">
          <a:extLst>
            <a:ext uri="{FF2B5EF4-FFF2-40B4-BE49-F238E27FC236}">
              <a16:creationId xmlns:a16="http://schemas.microsoft.com/office/drawing/2014/main" id="{3665D73D-8F86-4E6E-984D-C947716CD9ED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06" name="AutoShape 77">
          <a:extLst>
            <a:ext uri="{FF2B5EF4-FFF2-40B4-BE49-F238E27FC236}">
              <a16:creationId xmlns:a16="http://schemas.microsoft.com/office/drawing/2014/main" id="{878926F9-1410-4EAE-9C37-87F78DA86EA7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07" name="AutoShape 78">
          <a:extLst>
            <a:ext uri="{FF2B5EF4-FFF2-40B4-BE49-F238E27FC236}">
              <a16:creationId xmlns:a16="http://schemas.microsoft.com/office/drawing/2014/main" id="{A760E917-25FA-47E6-92AD-88F652CC1A8E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08" name="AutoShape 79">
          <a:extLst>
            <a:ext uri="{FF2B5EF4-FFF2-40B4-BE49-F238E27FC236}">
              <a16:creationId xmlns:a16="http://schemas.microsoft.com/office/drawing/2014/main" id="{45930368-8A4B-4DE9-8A7A-774880DFC8B3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09" name="AutoShape 80">
          <a:extLst>
            <a:ext uri="{FF2B5EF4-FFF2-40B4-BE49-F238E27FC236}">
              <a16:creationId xmlns:a16="http://schemas.microsoft.com/office/drawing/2014/main" id="{ABCCBAF5-95AB-4B96-B4FA-58B0774E5BA0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10" name="AutoShape 81">
          <a:extLst>
            <a:ext uri="{FF2B5EF4-FFF2-40B4-BE49-F238E27FC236}">
              <a16:creationId xmlns:a16="http://schemas.microsoft.com/office/drawing/2014/main" id="{B3DA9871-875E-40AC-98D5-B453C762E66D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11" name="AutoShape 82">
          <a:extLst>
            <a:ext uri="{FF2B5EF4-FFF2-40B4-BE49-F238E27FC236}">
              <a16:creationId xmlns:a16="http://schemas.microsoft.com/office/drawing/2014/main" id="{1DAE291F-427D-4D5A-B68C-9A3D9139A845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12" name="AutoShape 83">
          <a:extLst>
            <a:ext uri="{FF2B5EF4-FFF2-40B4-BE49-F238E27FC236}">
              <a16:creationId xmlns:a16="http://schemas.microsoft.com/office/drawing/2014/main" id="{89E8F1E7-D9D2-46F3-833A-69C7FD9130F1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13" name="AutoShape 84">
          <a:extLst>
            <a:ext uri="{FF2B5EF4-FFF2-40B4-BE49-F238E27FC236}">
              <a16:creationId xmlns:a16="http://schemas.microsoft.com/office/drawing/2014/main" id="{119C6711-40FD-40DB-BCFA-40590353222C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14" name="AutoShape 85">
          <a:extLst>
            <a:ext uri="{FF2B5EF4-FFF2-40B4-BE49-F238E27FC236}">
              <a16:creationId xmlns:a16="http://schemas.microsoft.com/office/drawing/2014/main" id="{DB3830E2-4082-4101-AFA5-ED42C0745971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15" name="AutoShape 86">
          <a:extLst>
            <a:ext uri="{FF2B5EF4-FFF2-40B4-BE49-F238E27FC236}">
              <a16:creationId xmlns:a16="http://schemas.microsoft.com/office/drawing/2014/main" id="{76396C6B-9659-4678-A29E-C08A443606B7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16" name="AutoShape 87">
          <a:extLst>
            <a:ext uri="{FF2B5EF4-FFF2-40B4-BE49-F238E27FC236}">
              <a16:creationId xmlns:a16="http://schemas.microsoft.com/office/drawing/2014/main" id="{07C5C765-E138-4C8B-9520-38DF95487397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17" name="AutoShape 88">
          <a:extLst>
            <a:ext uri="{FF2B5EF4-FFF2-40B4-BE49-F238E27FC236}">
              <a16:creationId xmlns:a16="http://schemas.microsoft.com/office/drawing/2014/main" id="{9661E1F9-9682-4394-9C22-F2AB67FC14EF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18" name="AutoShape 89">
          <a:extLst>
            <a:ext uri="{FF2B5EF4-FFF2-40B4-BE49-F238E27FC236}">
              <a16:creationId xmlns:a16="http://schemas.microsoft.com/office/drawing/2014/main" id="{FBF82C04-FD10-4EFB-B625-6E837A571978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19" name="AutoShape 90">
          <a:extLst>
            <a:ext uri="{FF2B5EF4-FFF2-40B4-BE49-F238E27FC236}">
              <a16:creationId xmlns:a16="http://schemas.microsoft.com/office/drawing/2014/main" id="{95C939F3-B070-4957-8A59-44729D93B99D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20" name="AutoShape 91">
          <a:extLst>
            <a:ext uri="{FF2B5EF4-FFF2-40B4-BE49-F238E27FC236}">
              <a16:creationId xmlns:a16="http://schemas.microsoft.com/office/drawing/2014/main" id="{FF3983B0-7823-4DE0-B593-35339FBDE5D1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21" name="AutoShape 92">
          <a:extLst>
            <a:ext uri="{FF2B5EF4-FFF2-40B4-BE49-F238E27FC236}">
              <a16:creationId xmlns:a16="http://schemas.microsoft.com/office/drawing/2014/main" id="{85332F71-83C3-4D43-BB12-E3C2772C91D3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22" name="AutoShape 93">
          <a:extLst>
            <a:ext uri="{FF2B5EF4-FFF2-40B4-BE49-F238E27FC236}">
              <a16:creationId xmlns:a16="http://schemas.microsoft.com/office/drawing/2014/main" id="{3E797987-1A39-44BE-9D8C-41A407D4AD7A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23" name="AutoShape 94">
          <a:extLst>
            <a:ext uri="{FF2B5EF4-FFF2-40B4-BE49-F238E27FC236}">
              <a16:creationId xmlns:a16="http://schemas.microsoft.com/office/drawing/2014/main" id="{795CE91F-5A26-401E-A093-A8EF1D40F6BA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24" name="AutoShape 95">
          <a:extLst>
            <a:ext uri="{FF2B5EF4-FFF2-40B4-BE49-F238E27FC236}">
              <a16:creationId xmlns:a16="http://schemas.microsoft.com/office/drawing/2014/main" id="{11742FEC-2432-4313-8042-F91E46840DAF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75</xdr:row>
      <xdr:rowOff>176211</xdr:rowOff>
    </xdr:from>
    <xdr:ext cx="0" cy="335579"/>
    <xdr:sp macro="" textlink="">
      <xdr:nvSpPr>
        <xdr:cNvPr id="325" name="AutoShape 96">
          <a:extLst>
            <a:ext uri="{FF2B5EF4-FFF2-40B4-BE49-F238E27FC236}">
              <a16:creationId xmlns:a16="http://schemas.microsoft.com/office/drawing/2014/main" id="{06DCDCFF-097B-4770-9A82-D839503532C8}"/>
            </a:ext>
          </a:extLst>
        </xdr:cNvPr>
        <xdr:cNvSpPr/>
      </xdr:nvSpPr>
      <xdr:spPr bwMode="auto">
        <a:xfrm>
          <a:off x="9335405" y="22582640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2" name="AutoShape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3" name="AutoShape 6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4" name="AutoShape 6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5" name="AutoShape 6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6" name="AutoShape 6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7" name="AutoShape 7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8" name="AutoShape 7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9" name="AutoShape 7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10" name="AutoShape 7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11" name="AutoShape 7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12" name="AutoShape 7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13" name="AutoShape 7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14" name="AutoShape 7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15" name="AutoShape 7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16" name="AutoShape 7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17" name="AutoShape 8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18" name="AutoShape 8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19" name="AutoShape 8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20" name="AutoShape 8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21" name="AutoShape 8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22" name="AutoShape 8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23" name="AutoShape 8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24" name="AutoShape 8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25" name="AutoShape 8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26" name="AutoShape 8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27" name="AutoShape 9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28" name="AutoShape 9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29" name="AutoShape 9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30" name="AutoShape 9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31" name="AutoShape 9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32" name="AutoShape 9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77</xdr:row>
      <xdr:rowOff>112902</xdr:rowOff>
    </xdr:to>
    <xdr:sp macro="" textlink="">
      <xdr:nvSpPr>
        <xdr:cNvPr id="33" name="AutoShape 9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 bwMode="auto">
        <a:xfrm>
          <a:off x="7882888" y="25931811"/>
          <a:ext cx="0" cy="67703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142743</xdr:rowOff>
    </xdr:to>
    <xdr:sp macro="" textlink="">
      <xdr:nvSpPr>
        <xdr:cNvPr id="34" name="AutoShape 9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 bwMode="auto">
        <a:xfrm>
          <a:off x="7882888" y="25931811"/>
          <a:ext cx="0" cy="336988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35" name="AutoShape 6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36" name="AutoShape 6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37" name="AutoShape 6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38" name="AutoShape 6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39" name="AutoShape 6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40" name="AutoShape 7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41" name="AutoShape 7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42" name="AutoShape 7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43" name="AutoShape 7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44" name="AutoShape 7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45" name="AutoShape 7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46" name="AutoShape 7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47" name="AutoShape 7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48" name="AutoShape 7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49" name="AutoShape 7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50" name="AutoShape 8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51" name="AutoShape 8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52" name="AutoShape 8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53" name="AutoShape 8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54" name="AutoShape 8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55" name="AutoShape 8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56" name="AutoShape 8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57" name="AutoShape 8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58" name="AutoShape 8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59" name="AutoShape 8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60" name="AutoShape 9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61" name="AutoShape 9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62" name="AutoShape 9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63" name="AutoShape 9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64" name="AutoShape 9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65" name="AutoShape 9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145494</xdr:rowOff>
    </xdr:to>
    <xdr:sp macro="" textlink="">
      <xdr:nvSpPr>
        <xdr:cNvPr id="66" name="AutoShape 9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 bwMode="auto">
        <a:xfrm>
          <a:off x="7882888" y="25931811"/>
          <a:ext cx="0" cy="33338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67" name="AutoShape 6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68" name="AutoShape 6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69" name="AutoShape 6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70" name="AutoShape 68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71" name="AutoShape 6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72" name="AutoShape 7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73" name="AutoShape 7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74" name="AutoShape 7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75" name="AutoShape 7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76" name="AutoShape 7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77" name="AutoShape 7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78" name="AutoShape 7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79" name="AutoShape 77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80" name="AutoShape 7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81" name="AutoShape 79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82" name="AutoShape 8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83" name="AutoShape 8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84" name="AutoShape 8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85" name="AutoShape 8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86" name="AutoShape 8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87" name="AutoShape 8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88" name="AutoShape 8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89" name="AutoShape 8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90" name="AutoShape 8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91" name="AutoShape 8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92" name="AutoShape 9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93" name="AutoShape 9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94" name="AutoShape 9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95" name="AutoShape 9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96" name="AutoShape 9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97" name="AutoShape 9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76</xdr:row>
      <xdr:rowOff>135469</xdr:rowOff>
    </xdr:to>
    <xdr:sp macro="" textlink="">
      <xdr:nvSpPr>
        <xdr:cNvPr id="98" name="AutoShape 9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 bwMode="auto">
        <a:xfrm>
          <a:off x="7882888" y="25931811"/>
          <a:ext cx="0" cy="512062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99" name="AutoShape 6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00" name="AutoShape 6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01" name="AutoShape 6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02" name="AutoShape 6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03" name="AutoShape 6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04" name="AutoShape 7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05" name="AutoShape 7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06" name="AutoShape 7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07" name="AutoShape 7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08" name="AutoShape 7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09" name="AutoShape 7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10" name="AutoShape 76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11" name="AutoShape 7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12" name="AutoShape 78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13" name="AutoShape 7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14" name="AutoShape 8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15" name="AutoShape 8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16" name="AutoShape 8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17" name="AutoShape 8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18" name="AutoShape 8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19" name="AutoShape 8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20" name="AutoShape 8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21" name="AutoShape 8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22" name="AutoShape 88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23" name="AutoShape 89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24" name="AutoShape 9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25" name="AutoShape 9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26" name="AutoShape 9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27" name="AutoShape 9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28" name="AutoShape 9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29" name="AutoShape 9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971548</xdr:colOff>
      <xdr:row>74</xdr:row>
      <xdr:rowOff>176211</xdr:rowOff>
    </xdr:from>
    <xdr:to>
      <xdr:col>5</xdr:col>
      <xdr:colOff>971548</xdr:colOff>
      <xdr:row>75</xdr:row>
      <xdr:rowOff>139862</xdr:rowOff>
    </xdr:to>
    <xdr:sp macro="" textlink="">
      <xdr:nvSpPr>
        <xdr:cNvPr id="130" name="AutoShape 9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 bwMode="auto">
        <a:xfrm>
          <a:off x="7882888" y="25931811"/>
          <a:ext cx="0" cy="334107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5</xdr:col>
      <xdr:colOff>971548</xdr:colOff>
      <xdr:row>80</xdr:row>
      <xdr:rowOff>176211</xdr:rowOff>
    </xdr:from>
    <xdr:ext cx="0" cy="338460"/>
    <xdr:sp macro="" textlink="">
      <xdr:nvSpPr>
        <xdr:cNvPr id="131" name="AutoShape 98">
          <a:extLst>
            <a:ext uri="{FF2B5EF4-FFF2-40B4-BE49-F238E27FC236}">
              <a16:creationId xmlns:a16="http://schemas.microsoft.com/office/drawing/2014/main" id="{38FBDECA-420B-40FC-A91D-6EDBD45FCDDA}"/>
            </a:ext>
          </a:extLst>
        </xdr:cNvPr>
        <xdr:cNvSpPr/>
      </xdr:nvSpPr>
      <xdr:spPr bwMode="auto">
        <a:xfrm>
          <a:off x="9335405" y="21648282"/>
          <a:ext cx="0" cy="3384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32" name="AutoShape 65">
          <a:extLst>
            <a:ext uri="{FF2B5EF4-FFF2-40B4-BE49-F238E27FC236}">
              <a16:creationId xmlns:a16="http://schemas.microsoft.com/office/drawing/2014/main" id="{4C503C76-3152-48E9-ADD3-D5491BC8C120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33" name="AutoShape 66">
          <a:extLst>
            <a:ext uri="{FF2B5EF4-FFF2-40B4-BE49-F238E27FC236}">
              <a16:creationId xmlns:a16="http://schemas.microsoft.com/office/drawing/2014/main" id="{20B392C5-A532-4ABC-B76B-8ED3910DCFFF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34" name="AutoShape 67">
          <a:extLst>
            <a:ext uri="{FF2B5EF4-FFF2-40B4-BE49-F238E27FC236}">
              <a16:creationId xmlns:a16="http://schemas.microsoft.com/office/drawing/2014/main" id="{16A3AA3C-0C73-4F5B-859C-D70F301EAFBF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35" name="AutoShape 68">
          <a:extLst>
            <a:ext uri="{FF2B5EF4-FFF2-40B4-BE49-F238E27FC236}">
              <a16:creationId xmlns:a16="http://schemas.microsoft.com/office/drawing/2014/main" id="{7B1060D5-7D14-4EB1-8838-E64F68224ED9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36" name="AutoShape 69">
          <a:extLst>
            <a:ext uri="{FF2B5EF4-FFF2-40B4-BE49-F238E27FC236}">
              <a16:creationId xmlns:a16="http://schemas.microsoft.com/office/drawing/2014/main" id="{D306D795-F177-4BF9-8E84-0ACE6EEAAB2A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37" name="AutoShape 70">
          <a:extLst>
            <a:ext uri="{FF2B5EF4-FFF2-40B4-BE49-F238E27FC236}">
              <a16:creationId xmlns:a16="http://schemas.microsoft.com/office/drawing/2014/main" id="{27415AD2-76B6-4270-B501-B4950919DDFD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38" name="AutoShape 71">
          <a:extLst>
            <a:ext uri="{FF2B5EF4-FFF2-40B4-BE49-F238E27FC236}">
              <a16:creationId xmlns:a16="http://schemas.microsoft.com/office/drawing/2014/main" id="{AE508B27-E846-4567-9A05-A78FE38F85F1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39" name="AutoShape 72">
          <a:extLst>
            <a:ext uri="{FF2B5EF4-FFF2-40B4-BE49-F238E27FC236}">
              <a16:creationId xmlns:a16="http://schemas.microsoft.com/office/drawing/2014/main" id="{69B050E8-8BB2-40D4-9623-814C93BA3ED5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40" name="AutoShape 73">
          <a:extLst>
            <a:ext uri="{FF2B5EF4-FFF2-40B4-BE49-F238E27FC236}">
              <a16:creationId xmlns:a16="http://schemas.microsoft.com/office/drawing/2014/main" id="{1548458B-98F6-4B70-A70B-A118A432DB37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41" name="AutoShape 74">
          <a:extLst>
            <a:ext uri="{FF2B5EF4-FFF2-40B4-BE49-F238E27FC236}">
              <a16:creationId xmlns:a16="http://schemas.microsoft.com/office/drawing/2014/main" id="{037889B2-EF89-429A-B02B-98680646029C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42" name="AutoShape 75">
          <a:extLst>
            <a:ext uri="{FF2B5EF4-FFF2-40B4-BE49-F238E27FC236}">
              <a16:creationId xmlns:a16="http://schemas.microsoft.com/office/drawing/2014/main" id="{144621A0-C0D0-4617-9B7F-DBD82D979684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43" name="AutoShape 76">
          <a:extLst>
            <a:ext uri="{FF2B5EF4-FFF2-40B4-BE49-F238E27FC236}">
              <a16:creationId xmlns:a16="http://schemas.microsoft.com/office/drawing/2014/main" id="{CC989A38-CF23-430C-96FC-B93AB9CD4BA6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44" name="AutoShape 77">
          <a:extLst>
            <a:ext uri="{FF2B5EF4-FFF2-40B4-BE49-F238E27FC236}">
              <a16:creationId xmlns:a16="http://schemas.microsoft.com/office/drawing/2014/main" id="{9C010FB1-8893-40C9-891F-30EED63C4998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45" name="AutoShape 78">
          <a:extLst>
            <a:ext uri="{FF2B5EF4-FFF2-40B4-BE49-F238E27FC236}">
              <a16:creationId xmlns:a16="http://schemas.microsoft.com/office/drawing/2014/main" id="{CCE37194-4E8F-41E4-B81B-D08C3F052208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46" name="AutoShape 79">
          <a:extLst>
            <a:ext uri="{FF2B5EF4-FFF2-40B4-BE49-F238E27FC236}">
              <a16:creationId xmlns:a16="http://schemas.microsoft.com/office/drawing/2014/main" id="{9F64E0DC-50F6-4683-9F27-E7CD5B20909F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47" name="AutoShape 80">
          <a:extLst>
            <a:ext uri="{FF2B5EF4-FFF2-40B4-BE49-F238E27FC236}">
              <a16:creationId xmlns:a16="http://schemas.microsoft.com/office/drawing/2014/main" id="{7AE58805-3540-4147-AB91-2F4C821B6E0F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48" name="AutoShape 81">
          <a:extLst>
            <a:ext uri="{FF2B5EF4-FFF2-40B4-BE49-F238E27FC236}">
              <a16:creationId xmlns:a16="http://schemas.microsoft.com/office/drawing/2014/main" id="{F1143104-0993-4DAC-B5AE-6FC217B1A9FA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49" name="AutoShape 82">
          <a:extLst>
            <a:ext uri="{FF2B5EF4-FFF2-40B4-BE49-F238E27FC236}">
              <a16:creationId xmlns:a16="http://schemas.microsoft.com/office/drawing/2014/main" id="{162901F6-F7D0-4F44-ADC6-BADD1C56B748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50" name="AutoShape 83">
          <a:extLst>
            <a:ext uri="{FF2B5EF4-FFF2-40B4-BE49-F238E27FC236}">
              <a16:creationId xmlns:a16="http://schemas.microsoft.com/office/drawing/2014/main" id="{91A9EFF9-9E65-47EE-A65C-38889944784E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51" name="AutoShape 84">
          <a:extLst>
            <a:ext uri="{FF2B5EF4-FFF2-40B4-BE49-F238E27FC236}">
              <a16:creationId xmlns:a16="http://schemas.microsoft.com/office/drawing/2014/main" id="{7F287292-5610-438A-B9DC-B4ABCEB7D661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52" name="AutoShape 85">
          <a:extLst>
            <a:ext uri="{FF2B5EF4-FFF2-40B4-BE49-F238E27FC236}">
              <a16:creationId xmlns:a16="http://schemas.microsoft.com/office/drawing/2014/main" id="{A9C9A83F-6E71-4D02-83D5-C42B37F0E73B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53" name="AutoShape 86">
          <a:extLst>
            <a:ext uri="{FF2B5EF4-FFF2-40B4-BE49-F238E27FC236}">
              <a16:creationId xmlns:a16="http://schemas.microsoft.com/office/drawing/2014/main" id="{4A97CB76-C4F5-41A8-8CFF-0EE2DEABEA84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54" name="AutoShape 87">
          <a:extLst>
            <a:ext uri="{FF2B5EF4-FFF2-40B4-BE49-F238E27FC236}">
              <a16:creationId xmlns:a16="http://schemas.microsoft.com/office/drawing/2014/main" id="{1D522DCE-CC0B-4289-9C3E-119C24944D56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55" name="AutoShape 88">
          <a:extLst>
            <a:ext uri="{FF2B5EF4-FFF2-40B4-BE49-F238E27FC236}">
              <a16:creationId xmlns:a16="http://schemas.microsoft.com/office/drawing/2014/main" id="{5627EBD4-4815-4BA0-8517-9E277789B832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56" name="AutoShape 89">
          <a:extLst>
            <a:ext uri="{FF2B5EF4-FFF2-40B4-BE49-F238E27FC236}">
              <a16:creationId xmlns:a16="http://schemas.microsoft.com/office/drawing/2014/main" id="{CF7ABEAC-B6CA-4C1C-98BF-381717BE2589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57" name="AutoShape 90">
          <a:extLst>
            <a:ext uri="{FF2B5EF4-FFF2-40B4-BE49-F238E27FC236}">
              <a16:creationId xmlns:a16="http://schemas.microsoft.com/office/drawing/2014/main" id="{28E715EF-CDD5-4EA3-985A-95D742D54145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58" name="AutoShape 91">
          <a:extLst>
            <a:ext uri="{FF2B5EF4-FFF2-40B4-BE49-F238E27FC236}">
              <a16:creationId xmlns:a16="http://schemas.microsoft.com/office/drawing/2014/main" id="{EEE75D71-5E5D-4EC6-ADC6-BA588E7C4F72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59" name="AutoShape 92">
          <a:extLst>
            <a:ext uri="{FF2B5EF4-FFF2-40B4-BE49-F238E27FC236}">
              <a16:creationId xmlns:a16="http://schemas.microsoft.com/office/drawing/2014/main" id="{D49FF1FA-BC9C-476C-8F6F-34A220833786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60" name="AutoShape 93">
          <a:extLst>
            <a:ext uri="{FF2B5EF4-FFF2-40B4-BE49-F238E27FC236}">
              <a16:creationId xmlns:a16="http://schemas.microsoft.com/office/drawing/2014/main" id="{BD5EC672-4B0C-44E5-AA37-5AAEB6B3A1E2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61" name="AutoShape 94">
          <a:extLst>
            <a:ext uri="{FF2B5EF4-FFF2-40B4-BE49-F238E27FC236}">
              <a16:creationId xmlns:a16="http://schemas.microsoft.com/office/drawing/2014/main" id="{369AD002-2DC9-42F5-AF10-2C8E3DDEB896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62" name="AutoShape 95">
          <a:extLst>
            <a:ext uri="{FF2B5EF4-FFF2-40B4-BE49-F238E27FC236}">
              <a16:creationId xmlns:a16="http://schemas.microsoft.com/office/drawing/2014/main" id="{3641E3FE-E23D-4B85-B7E3-C525D022EFBC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41211"/>
    <xdr:sp macro="" textlink="">
      <xdr:nvSpPr>
        <xdr:cNvPr id="163" name="AutoShape 96">
          <a:extLst>
            <a:ext uri="{FF2B5EF4-FFF2-40B4-BE49-F238E27FC236}">
              <a16:creationId xmlns:a16="http://schemas.microsoft.com/office/drawing/2014/main" id="{885F4182-7984-49E6-A99B-2D074528B3F4}"/>
            </a:ext>
          </a:extLst>
        </xdr:cNvPr>
        <xdr:cNvSpPr/>
      </xdr:nvSpPr>
      <xdr:spPr bwMode="auto">
        <a:xfrm>
          <a:off x="9335405" y="21648282"/>
          <a:ext cx="0" cy="341211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64" name="AutoShape 65">
          <a:extLst>
            <a:ext uri="{FF2B5EF4-FFF2-40B4-BE49-F238E27FC236}">
              <a16:creationId xmlns:a16="http://schemas.microsoft.com/office/drawing/2014/main" id="{2D829E2D-3612-431A-987D-5C6D59BBA9B1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65" name="AutoShape 66">
          <a:extLst>
            <a:ext uri="{FF2B5EF4-FFF2-40B4-BE49-F238E27FC236}">
              <a16:creationId xmlns:a16="http://schemas.microsoft.com/office/drawing/2014/main" id="{57C79284-22A0-42E9-8B22-CF5734A38BCD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66" name="AutoShape 67">
          <a:extLst>
            <a:ext uri="{FF2B5EF4-FFF2-40B4-BE49-F238E27FC236}">
              <a16:creationId xmlns:a16="http://schemas.microsoft.com/office/drawing/2014/main" id="{4C56486F-7D64-4C29-B4C8-5F333B522088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67" name="AutoShape 68">
          <a:extLst>
            <a:ext uri="{FF2B5EF4-FFF2-40B4-BE49-F238E27FC236}">
              <a16:creationId xmlns:a16="http://schemas.microsoft.com/office/drawing/2014/main" id="{E2706B2C-F233-4920-A057-B3EBC7704D57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68" name="AutoShape 69">
          <a:extLst>
            <a:ext uri="{FF2B5EF4-FFF2-40B4-BE49-F238E27FC236}">
              <a16:creationId xmlns:a16="http://schemas.microsoft.com/office/drawing/2014/main" id="{CE76EB5A-9BBE-49E1-AFD4-FF820E49BDBC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69" name="AutoShape 70">
          <a:extLst>
            <a:ext uri="{FF2B5EF4-FFF2-40B4-BE49-F238E27FC236}">
              <a16:creationId xmlns:a16="http://schemas.microsoft.com/office/drawing/2014/main" id="{8AC45B72-8D33-462A-8F2E-6D8DD3FA5D5E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70" name="AutoShape 71">
          <a:extLst>
            <a:ext uri="{FF2B5EF4-FFF2-40B4-BE49-F238E27FC236}">
              <a16:creationId xmlns:a16="http://schemas.microsoft.com/office/drawing/2014/main" id="{ACACCAD8-1C44-471C-9EBD-45DE57C7233C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71" name="AutoShape 72">
          <a:extLst>
            <a:ext uri="{FF2B5EF4-FFF2-40B4-BE49-F238E27FC236}">
              <a16:creationId xmlns:a16="http://schemas.microsoft.com/office/drawing/2014/main" id="{E09413A4-6601-45F3-9A06-67E10B4A6B21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72" name="AutoShape 73">
          <a:extLst>
            <a:ext uri="{FF2B5EF4-FFF2-40B4-BE49-F238E27FC236}">
              <a16:creationId xmlns:a16="http://schemas.microsoft.com/office/drawing/2014/main" id="{810925AB-E2D7-435C-8912-6BD9320D30FF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73" name="AutoShape 74">
          <a:extLst>
            <a:ext uri="{FF2B5EF4-FFF2-40B4-BE49-F238E27FC236}">
              <a16:creationId xmlns:a16="http://schemas.microsoft.com/office/drawing/2014/main" id="{E1C3C523-5680-4A68-9A37-D5CA19A017FA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74" name="AutoShape 75">
          <a:extLst>
            <a:ext uri="{FF2B5EF4-FFF2-40B4-BE49-F238E27FC236}">
              <a16:creationId xmlns:a16="http://schemas.microsoft.com/office/drawing/2014/main" id="{59154E51-60B5-4023-BD08-C621FADE1FB1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75" name="AutoShape 76">
          <a:extLst>
            <a:ext uri="{FF2B5EF4-FFF2-40B4-BE49-F238E27FC236}">
              <a16:creationId xmlns:a16="http://schemas.microsoft.com/office/drawing/2014/main" id="{37EAE344-8E87-456E-A0E2-511795EE4F41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76" name="AutoShape 77">
          <a:extLst>
            <a:ext uri="{FF2B5EF4-FFF2-40B4-BE49-F238E27FC236}">
              <a16:creationId xmlns:a16="http://schemas.microsoft.com/office/drawing/2014/main" id="{A72BDE22-DFAB-48CE-A8E1-C80FDDC7FC17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77" name="AutoShape 78">
          <a:extLst>
            <a:ext uri="{FF2B5EF4-FFF2-40B4-BE49-F238E27FC236}">
              <a16:creationId xmlns:a16="http://schemas.microsoft.com/office/drawing/2014/main" id="{2C34CF3F-D749-450F-9D7D-5D09B0EEE003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78" name="AutoShape 79">
          <a:extLst>
            <a:ext uri="{FF2B5EF4-FFF2-40B4-BE49-F238E27FC236}">
              <a16:creationId xmlns:a16="http://schemas.microsoft.com/office/drawing/2014/main" id="{EE4C338B-BFF0-42D3-983F-F576955E0F47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79" name="AutoShape 80">
          <a:extLst>
            <a:ext uri="{FF2B5EF4-FFF2-40B4-BE49-F238E27FC236}">
              <a16:creationId xmlns:a16="http://schemas.microsoft.com/office/drawing/2014/main" id="{EA45F866-7FF7-401E-9EA7-28FF3D6AF188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80" name="AutoShape 81">
          <a:extLst>
            <a:ext uri="{FF2B5EF4-FFF2-40B4-BE49-F238E27FC236}">
              <a16:creationId xmlns:a16="http://schemas.microsoft.com/office/drawing/2014/main" id="{95162EDD-09DB-4D41-BEE3-624D0476B6A6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81" name="AutoShape 82">
          <a:extLst>
            <a:ext uri="{FF2B5EF4-FFF2-40B4-BE49-F238E27FC236}">
              <a16:creationId xmlns:a16="http://schemas.microsoft.com/office/drawing/2014/main" id="{3F5FCEF4-7063-4F78-A224-A998F3023800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82" name="AutoShape 83">
          <a:extLst>
            <a:ext uri="{FF2B5EF4-FFF2-40B4-BE49-F238E27FC236}">
              <a16:creationId xmlns:a16="http://schemas.microsoft.com/office/drawing/2014/main" id="{69DB48F5-515C-40D8-9F54-077ADE9235A9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83" name="AutoShape 84">
          <a:extLst>
            <a:ext uri="{FF2B5EF4-FFF2-40B4-BE49-F238E27FC236}">
              <a16:creationId xmlns:a16="http://schemas.microsoft.com/office/drawing/2014/main" id="{D2125379-C183-40BC-8A27-8464E90B2549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84" name="AutoShape 85">
          <a:extLst>
            <a:ext uri="{FF2B5EF4-FFF2-40B4-BE49-F238E27FC236}">
              <a16:creationId xmlns:a16="http://schemas.microsoft.com/office/drawing/2014/main" id="{4B1944BC-F9D5-409B-B9A8-8C683CA063B3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85" name="AutoShape 86">
          <a:extLst>
            <a:ext uri="{FF2B5EF4-FFF2-40B4-BE49-F238E27FC236}">
              <a16:creationId xmlns:a16="http://schemas.microsoft.com/office/drawing/2014/main" id="{9306F3C7-5303-4050-8D30-B2CC538CE4D2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86" name="AutoShape 87">
          <a:extLst>
            <a:ext uri="{FF2B5EF4-FFF2-40B4-BE49-F238E27FC236}">
              <a16:creationId xmlns:a16="http://schemas.microsoft.com/office/drawing/2014/main" id="{58371879-5C16-44F5-BC13-D70B4503CA67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87" name="AutoShape 88">
          <a:extLst>
            <a:ext uri="{FF2B5EF4-FFF2-40B4-BE49-F238E27FC236}">
              <a16:creationId xmlns:a16="http://schemas.microsoft.com/office/drawing/2014/main" id="{F61FCBF7-3581-4CD3-A2D2-1484AF3BF41D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88" name="AutoShape 89">
          <a:extLst>
            <a:ext uri="{FF2B5EF4-FFF2-40B4-BE49-F238E27FC236}">
              <a16:creationId xmlns:a16="http://schemas.microsoft.com/office/drawing/2014/main" id="{172928EB-5DAC-4A9C-9A91-B496F90AC3BB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89" name="AutoShape 90">
          <a:extLst>
            <a:ext uri="{FF2B5EF4-FFF2-40B4-BE49-F238E27FC236}">
              <a16:creationId xmlns:a16="http://schemas.microsoft.com/office/drawing/2014/main" id="{9708E006-975C-4646-8814-BBB9526F31A5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90" name="AutoShape 91">
          <a:extLst>
            <a:ext uri="{FF2B5EF4-FFF2-40B4-BE49-F238E27FC236}">
              <a16:creationId xmlns:a16="http://schemas.microsoft.com/office/drawing/2014/main" id="{3F783A73-5304-4889-BFAF-3905A40C06CA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91" name="AutoShape 92">
          <a:extLst>
            <a:ext uri="{FF2B5EF4-FFF2-40B4-BE49-F238E27FC236}">
              <a16:creationId xmlns:a16="http://schemas.microsoft.com/office/drawing/2014/main" id="{453FCC8F-FED5-48FC-9647-CB7F3D57D5BD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92" name="AutoShape 93">
          <a:extLst>
            <a:ext uri="{FF2B5EF4-FFF2-40B4-BE49-F238E27FC236}">
              <a16:creationId xmlns:a16="http://schemas.microsoft.com/office/drawing/2014/main" id="{57384385-BF99-4577-812F-0E7F12F1B4BF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93" name="AutoShape 94">
          <a:extLst>
            <a:ext uri="{FF2B5EF4-FFF2-40B4-BE49-F238E27FC236}">
              <a16:creationId xmlns:a16="http://schemas.microsoft.com/office/drawing/2014/main" id="{00412E40-B1FB-42F5-B769-79A5A6EE87C8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94" name="AutoShape 95">
          <a:extLst>
            <a:ext uri="{FF2B5EF4-FFF2-40B4-BE49-F238E27FC236}">
              <a16:creationId xmlns:a16="http://schemas.microsoft.com/office/drawing/2014/main" id="{B53B0C15-967F-4A02-BD5B-BA7BEF17DC7D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971548</xdr:colOff>
      <xdr:row>80</xdr:row>
      <xdr:rowOff>176211</xdr:rowOff>
    </xdr:from>
    <xdr:ext cx="0" cy="335579"/>
    <xdr:sp macro="" textlink="">
      <xdr:nvSpPr>
        <xdr:cNvPr id="195" name="AutoShape 96">
          <a:extLst>
            <a:ext uri="{FF2B5EF4-FFF2-40B4-BE49-F238E27FC236}">
              <a16:creationId xmlns:a16="http://schemas.microsoft.com/office/drawing/2014/main" id="{152FF342-4623-4E83-BECE-E065C2B8973D}"/>
            </a:ext>
          </a:extLst>
        </xdr:cNvPr>
        <xdr:cNvSpPr/>
      </xdr:nvSpPr>
      <xdr:spPr bwMode="auto">
        <a:xfrm>
          <a:off x="9335405" y="21648282"/>
          <a:ext cx="0" cy="33557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52AEE-05CB-4EE2-8E56-A56996BF6916}">
  <sheetPr>
    <pageSetUpPr fitToPage="1"/>
  </sheetPr>
  <dimension ref="A1:AO95"/>
  <sheetViews>
    <sheetView tabSelected="1" zoomScaleNormal="100" zoomScaleSheetLayoutView="110" workbookViewId="0">
      <pane ySplit="1" topLeftCell="A40" activePane="bottomLeft" state="frozen"/>
      <selection activeCell="B9" sqref="B9"/>
      <selection pane="bottomLeft" activeCell="E68" sqref="E68"/>
    </sheetView>
  </sheetViews>
  <sheetFormatPr baseColWidth="10" defaultColWidth="8.81640625" defaultRowHeight="14.5"/>
  <cols>
    <col min="1" max="1" width="27.36328125" style="2" bestFit="1" customWidth="1"/>
    <col min="2" max="2" width="40.1796875" style="96" customWidth="1"/>
    <col min="3" max="3" width="18.54296875" style="9" customWidth="1"/>
    <col min="4" max="4" width="15" style="105" customWidth="1"/>
    <col min="5" max="5" width="18.54296875" style="4" customWidth="1"/>
    <col min="6" max="6" width="14.54296875" style="5" bestFit="1" customWidth="1"/>
    <col min="7" max="7" width="13.7265625" style="6" customWidth="1"/>
    <col min="8" max="8" width="13.54296875" style="7" customWidth="1"/>
    <col min="9" max="9" width="15.26953125" style="8" customWidth="1"/>
    <col min="10" max="10" width="10.81640625" style="9" customWidth="1"/>
    <col min="11" max="11" width="26.7265625" style="1" bestFit="1" customWidth="1"/>
    <col min="12" max="12" width="26.7265625" style="1" customWidth="1"/>
    <col min="13" max="13" width="11.7265625" style="10" customWidth="1"/>
    <col min="14" max="14" width="16.54296875" style="10" customWidth="1"/>
    <col min="15" max="16" width="11.81640625" style="1" customWidth="1"/>
    <col min="17" max="17" width="8.81640625" style="1"/>
    <col min="18" max="18" width="12" style="1" bestFit="1" customWidth="1"/>
    <col min="19" max="25" width="8.81640625" style="1"/>
    <col min="26" max="26" width="18.26953125" style="10" customWidth="1"/>
    <col min="27" max="27" width="14.36328125" style="10" customWidth="1"/>
    <col min="28" max="28" width="14.90625" style="3" customWidth="1"/>
    <col min="29" max="29" width="35.453125" style="5" customWidth="1"/>
    <col min="30" max="30" width="20.6328125" style="9" customWidth="1"/>
    <col min="31" max="16384" width="8.81640625" style="1"/>
  </cols>
  <sheetData>
    <row r="1" spans="1:41" s="11" customFormat="1" ht="73" thickBot="1">
      <c r="A1" s="12" t="s">
        <v>0</v>
      </c>
      <c r="B1" s="89" t="s">
        <v>1</v>
      </c>
      <c r="C1" s="15" t="s">
        <v>2</v>
      </c>
      <c r="D1" s="16" t="s">
        <v>3</v>
      </c>
      <c r="E1" s="16" t="s">
        <v>306</v>
      </c>
      <c r="F1" s="15" t="s">
        <v>4</v>
      </c>
      <c r="G1" s="13" t="s">
        <v>5</v>
      </c>
      <c r="H1" s="13" t="s">
        <v>6</v>
      </c>
      <c r="I1" s="14" t="s">
        <v>7</v>
      </c>
      <c r="J1" s="15" t="s">
        <v>8</v>
      </c>
      <c r="K1" s="132" t="s">
        <v>410</v>
      </c>
      <c r="L1" s="132" t="s">
        <v>449</v>
      </c>
      <c r="M1" s="112" t="s">
        <v>9</v>
      </c>
      <c r="N1" s="127" t="s">
        <v>391</v>
      </c>
      <c r="O1" s="132" t="s">
        <v>420</v>
      </c>
      <c r="P1" s="132" t="s">
        <v>431</v>
      </c>
      <c r="Q1" s="132" t="s">
        <v>421</v>
      </c>
      <c r="R1" s="132" t="s">
        <v>422</v>
      </c>
      <c r="S1" s="132" t="s">
        <v>423</v>
      </c>
      <c r="T1" s="132" t="s">
        <v>424</v>
      </c>
      <c r="U1" s="132" t="s">
        <v>425</v>
      </c>
      <c r="V1" s="132" t="s">
        <v>426</v>
      </c>
      <c r="W1" s="132" t="s">
        <v>427</v>
      </c>
      <c r="X1" s="132" t="s">
        <v>428</v>
      </c>
      <c r="Y1" s="132" t="s">
        <v>429</v>
      </c>
      <c r="Z1" s="17" t="s">
        <v>406</v>
      </c>
      <c r="AA1" s="17" t="s">
        <v>10</v>
      </c>
      <c r="AB1" s="18" t="s">
        <v>407</v>
      </c>
      <c r="AC1" s="19" t="s">
        <v>11</v>
      </c>
      <c r="AD1" s="20" t="s">
        <v>12</v>
      </c>
    </row>
    <row r="2" spans="1:41" s="21" customFormat="1">
      <c r="A2" s="22" t="s">
        <v>13</v>
      </c>
      <c r="B2" s="97">
        <f ca="1">TODAY()</f>
        <v>46279</v>
      </c>
      <c r="C2" s="28"/>
      <c r="D2" s="29"/>
      <c r="E2" s="24"/>
      <c r="F2" s="25"/>
      <c r="G2" s="26"/>
      <c r="H2" s="26"/>
      <c r="I2" s="27"/>
      <c r="J2" s="28"/>
      <c r="K2" s="133"/>
      <c r="L2" s="133"/>
      <c r="M2" s="29"/>
      <c r="N2" s="29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29"/>
      <c r="AA2" s="29"/>
      <c r="AB2" s="23"/>
      <c r="AC2" s="25"/>
      <c r="AD2" s="28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s="31" customFormat="1" ht="13.5" customHeight="1">
      <c r="A3" s="206" t="s">
        <v>14</v>
      </c>
      <c r="B3" s="90" t="s">
        <v>15</v>
      </c>
      <c r="C3" s="98"/>
      <c r="D3" s="98" t="s">
        <v>307</v>
      </c>
      <c r="E3" s="130" t="s">
        <v>16</v>
      </c>
      <c r="F3" s="129" t="s">
        <v>17</v>
      </c>
      <c r="G3" s="129" t="s">
        <v>58</v>
      </c>
      <c r="H3" s="129" t="s">
        <v>58</v>
      </c>
      <c r="I3" s="207" t="s">
        <v>303</v>
      </c>
      <c r="J3" s="124" t="s">
        <v>395</v>
      </c>
      <c r="K3" s="131"/>
      <c r="L3" s="131"/>
      <c r="M3" s="129"/>
      <c r="N3" s="174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29"/>
      <c r="AA3" s="129"/>
      <c r="AB3" s="129"/>
      <c r="AC3" s="129"/>
      <c r="AD3" s="129"/>
    </row>
    <row r="4" spans="1:41" s="31" customFormat="1">
      <c r="A4" s="206"/>
      <c r="B4" s="90" t="s">
        <v>19</v>
      </c>
      <c r="C4" s="98"/>
      <c r="D4" s="98" t="s">
        <v>308</v>
      </c>
      <c r="E4" s="130" t="s">
        <v>20</v>
      </c>
      <c r="F4" s="129" t="s">
        <v>17</v>
      </c>
      <c r="G4" s="129" t="s">
        <v>58</v>
      </c>
      <c r="H4" s="129" t="s">
        <v>58</v>
      </c>
      <c r="I4" s="208"/>
      <c r="J4" s="123" t="s">
        <v>395</v>
      </c>
      <c r="K4" s="131"/>
      <c r="L4" s="131"/>
      <c r="M4" s="129"/>
      <c r="N4" s="68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68"/>
      <c r="AA4" s="68"/>
      <c r="AB4" s="129"/>
      <c r="AC4" s="129"/>
      <c r="AD4" s="129"/>
    </row>
    <row r="5" spans="1:41" s="31" customFormat="1">
      <c r="A5" s="206"/>
      <c r="B5" s="90" t="s">
        <v>21</v>
      </c>
      <c r="C5" s="98" t="s">
        <v>22</v>
      </c>
      <c r="D5" s="98" t="s">
        <v>309</v>
      </c>
      <c r="E5" s="130" t="s">
        <v>22</v>
      </c>
      <c r="F5" s="129" t="s">
        <v>27</v>
      </c>
      <c r="G5" s="129" t="s">
        <v>58</v>
      </c>
      <c r="H5" s="129" t="s">
        <v>18</v>
      </c>
      <c r="I5" s="208"/>
      <c r="J5" s="129"/>
      <c r="K5" s="131"/>
      <c r="L5" s="131"/>
      <c r="M5" s="129"/>
      <c r="N5" s="68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68"/>
      <c r="AA5" s="68"/>
      <c r="AB5" s="129"/>
      <c r="AC5" s="129"/>
      <c r="AD5" s="129"/>
    </row>
    <row r="6" spans="1:41" s="31" customFormat="1">
      <c r="A6" s="206"/>
      <c r="B6" s="90" t="s">
        <v>23</v>
      </c>
      <c r="C6" s="98"/>
      <c r="D6" s="98" t="s">
        <v>310</v>
      </c>
      <c r="E6" s="130" t="s">
        <v>24</v>
      </c>
      <c r="F6" s="129" t="s">
        <v>17</v>
      </c>
      <c r="G6" s="129" t="s">
        <v>58</v>
      </c>
      <c r="H6" s="129" t="s">
        <v>58</v>
      </c>
      <c r="I6" s="208"/>
      <c r="J6" s="123" t="s">
        <v>395</v>
      </c>
      <c r="K6" s="134" t="s">
        <v>411</v>
      </c>
      <c r="L6" s="134" t="s">
        <v>459</v>
      </c>
      <c r="M6" s="129"/>
      <c r="N6" s="68">
        <v>236</v>
      </c>
      <c r="O6" s="144">
        <v>236</v>
      </c>
      <c r="P6" s="144"/>
      <c r="Q6" s="144">
        <v>12.04</v>
      </c>
      <c r="R6" s="144">
        <f t="shared" ref="R6" si="0">Q6*1000/O6^2</f>
        <v>0.2161735133582304</v>
      </c>
      <c r="S6" s="144">
        <v>107.2</v>
      </c>
      <c r="T6" s="144">
        <v>0.70599999999999996</v>
      </c>
      <c r="U6" s="144">
        <v>0.23599999999999999</v>
      </c>
      <c r="V6" s="144"/>
      <c r="W6" s="144">
        <v>100</v>
      </c>
      <c r="X6" s="144">
        <v>8.6999999999999993</v>
      </c>
      <c r="Y6" s="144">
        <v>3.2</v>
      </c>
      <c r="Z6" s="145">
        <v>12.04</v>
      </c>
      <c r="AA6" s="145">
        <v>8.6999999999999993</v>
      </c>
      <c r="AB6" s="129">
        <f>Z6*1000/O6</f>
        <v>51.016949152542374</v>
      </c>
      <c r="AC6" s="129"/>
      <c r="AD6" s="129"/>
    </row>
    <row r="7" spans="1:41" s="38" customFormat="1">
      <c r="A7" s="206"/>
      <c r="B7" s="90" t="s">
        <v>25</v>
      </c>
      <c r="C7" s="98"/>
      <c r="D7" s="98" t="s">
        <v>311</v>
      </c>
      <c r="E7" s="130" t="s">
        <v>26</v>
      </c>
      <c r="F7" s="129" t="s">
        <v>27</v>
      </c>
      <c r="G7" s="129" t="s">
        <v>18</v>
      </c>
      <c r="H7" s="129" t="s">
        <v>18</v>
      </c>
      <c r="I7" s="208"/>
      <c r="J7" s="129"/>
      <c r="M7" s="129"/>
      <c r="N7" s="68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68"/>
      <c r="AA7" s="68"/>
      <c r="AB7" s="129"/>
      <c r="AC7" s="129"/>
      <c r="AD7" s="129"/>
    </row>
    <row r="8" spans="1:41" s="38" customFormat="1">
      <c r="A8" s="210" t="s">
        <v>383</v>
      </c>
      <c r="B8" s="90" t="s">
        <v>28</v>
      </c>
      <c r="C8" s="98"/>
      <c r="D8" s="98" t="s">
        <v>29</v>
      </c>
      <c r="E8" s="129"/>
      <c r="F8" s="129" t="s">
        <v>17</v>
      </c>
      <c r="G8" s="129" t="s">
        <v>58</v>
      </c>
      <c r="H8" s="174" t="s">
        <v>58</v>
      </c>
      <c r="I8" s="208"/>
      <c r="J8" s="123" t="s">
        <v>395</v>
      </c>
      <c r="K8" s="135" t="s">
        <v>412</v>
      </c>
      <c r="L8" s="135" t="s">
        <v>451</v>
      </c>
      <c r="M8" s="129"/>
      <c r="N8" s="68"/>
      <c r="O8" s="145">
        <v>13</v>
      </c>
      <c r="P8" s="145"/>
      <c r="Q8" s="145">
        <v>9.0999999999999998E-2</v>
      </c>
      <c r="R8" s="143">
        <v>0.53800000000000003</v>
      </c>
      <c r="S8" s="145">
        <v>12.8</v>
      </c>
      <c r="T8" s="145">
        <v>2.52E-2</v>
      </c>
      <c r="U8" s="145">
        <v>0.19</v>
      </c>
      <c r="V8" s="211">
        <v>8.5000000000000006E-2</v>
      </c>
      <c r="W8" s="211">
        <v>0.114</v>
      </c>
      <c r="X8" s="145">
        <v>0</v>
      </c>
      <c r="Y8" s="145"/>
      <c r="Z8" s="68">
        <v>0.27</v>
      </c>
      <c r="AA8" s="68"/>
      <c r="AB8" s="129">
        <f t="shared" ref="AB8:AB61" si="1">Z8*1000/O8</f>
        <v>20.76923076923077</v>
      </c>
      <c r="AC8" s="129"/>
      <c r="AD8" s="129"/>
    </row>
    <row r="9" spans="1:41" s="38" customFormat="1">
      <c r="A9" s="206"/>
      <c r="B9" s="90" t="s">
        <v>30</v>
      </c>
      <c r="C9" s="98"/>
      <c r="D9" s="98" t="s">
        <v>31</v>
      </c>
      <c r="E9" s="129"/>
      <c r="F9" s="129" t="s">
        <v>17</v>
      </c>
      <c r="G9" s="129" t="s">
        <v>58</v>
      </c>
      <c r="H9" s="174" t="s">
        <v>58</v>
      </c>
      <c r="I9" s="208"/>
      <c r="J9" s="123" t="s">
        <v>395</v>
      </c>
      <c r="K9" s="135" t="s">
        <v>412</v>
      </c>
      <c r="L9" s="135" t="s">
        <v>452</v>
      </c>
      <c r="M9" s="129"/>
      <c r="N9" s="68"/>
      <c r="O9" s="145">
        <v>13</v>
      </c>
      <c r="P9" s="145"/>
      <c r="Q9" s="145">
        <v>9.0999999999999998E-2</v>
      </c>
      <c r="R9" s="143">
        <v>0.53800000000000003</v>
      </c>
      <c r="S9" s="145">
        <v>12.8</v>
      </c>
      <c r="T9" s="145">
        <v>2.52E-2</v>
      </c>
      <c r="U9" s="145">
        <v>0.19</v>
      </c>
      <c r="V9" s="212"/>
      <c r="W9" s="212"/>
      <c r="X9" s="145">
        <v>0</v>
      </c>
      <c r="Y9" s="145"/>
      <c r="Z9" s="68">
        <v>0.27</v>
      </c>
      <c r="AA9" s="68"/>
      <c r="AB9" s="129">
        <f t="shared" si="1"/>
        <v>20.76923076923077</v>
      </c>
      <c r="AC9" s="129"/>
      <c r="AD9" s="129"/>
    </row>
    <row r="10" spans="1:41" s="38" customFormat="1">
      <c r="A10" s="206"/>
      <c r="B10" s="90" t="s">
        <v>32</v>
      </c>
      <c r="C10" s="99" t="s">
        <v>312</v>
      </c>
      <c r="D10" s="99" t="s">
        <v>312</v>
      </c>
      <c r="E10" s="129"/>
      <c r="F10" s="129" t="s">
        <v>33</v>
      </c>
      <c r="G10" s="129" t="s">
        <v>50</v>
      </c>
      <c r="H10" s="129" t="s">
        <v>18</v>
      </c>
      <c r="I10" s="208"/>
      <c r="J10" s="129"/>
      <c r="M10" s="129"/>
      <c r="N10" s="68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68"/>
      <c r="AA10" s="68"/>
      <c r="AB10" s="129"/>
      <c r="AC10" s="129"/>
      <c r="AD10" s="129"/>
    </row>
    <row r="11" spans="1:41" s="38" customFormat="1">
      <c r="A11" s="206"/>
      <c r="B11" s="90" t="s">
        <v>34</v>
      </c>
      <c r="C11" s="99" t="s">
        <v>312</v>
      </c>
      <c r="D11" s="98"/>
      <c r="E11" s="129"/>
      <c r="F11" s="129" t="s">
        <v>33</v>
      </c>
      <c r="G11" s="129" t="s">
        <v>18</v>
      </c>
      <c r="H11" s="129" t="s">
        <v>18</v>
      </c>
      <c r="I11" s="208"/>
      <c r="J11" s="129"/>
      <c r="M11" s="129"/>
      <c r="N11" s="68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68"/>
      <c r="AA11" s="68"/>
      <c r="AB11" s="129"/>
      <c r="AC11" s="129"/>
      <c r="AD11" s="129"/>
    </row>
    <row r="12" spans="1:41" s="38" customFormat="1">
      <c r="A12" s="206"/>
      <c r="B12" s="90" t="s">
        <v>35</v>
      </c>
      <c r="C12" s="99" t="s">
        <v>312</v>
      </c>
      <c r="D12" s="98"/>
      <c r="E12" s="129"/>
      <c r="F12" s="129" t="s">
        <v>33</v>
      </c>
      <c r="G12" s="129" t="s">
        <v>18</v>
      </c>
      <c r="H12" s="129" t="s">
        <v>18</v>
      </c>
      <c r="I12" s="208"/>
      <c r="J12" s="129"/>
      <c r="M12" s="129"/>
      <c r="N12" s="68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68"/>
      <c r="AA12" s="68"/>
      <c r="AB12" s="129"/>
      <c r="AC12" s="129"/>
      <c r="AD12" s="129"/>
    </row>
    <row r="13" spans="1:41" s="38" customFormat="1">
      <c r="A13" s="206"/>
      <c r="B13" s="90" t="s">
        <v>36</v>
      </c>
      <c r="C13" s="99" t="s">
        <v>312</v>
      </c>
      <c r="D13" s="98"/>
      <c r="E13" s="129"/>
      <c r="F13" s="129" t="s">
        <v>33</v>
      </c>
      <c r="G13" s="129" t="s">
        <v>18</v>
      </c>
      <c r="H13" s="129" t="s">
        <v>18</v>
      </c>
      <c r="I13" s="208"/>
      <c r="J13" s="129"/>
      <c r="M13" s="129"/>
      <c r="N13" s="68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68"/>
      <c r="AA13" s="68"/>
      <c r="AB13" s="129"/>
      <c r="AC13" s="129"/>
      <c r="AD13" s="129"/>
    </row>
    <row r="14" spans="1:41" s="38" customFormat="1">
      <c r="A14" s="206"/>
      <c r="B14" s="90" t="s">
        <v>28</v>
      </c>
      <c r="C14" s="98"/>
      <c r="D14" s="99" t="s">
        <v>313</v>
      </c>
      <c r="E14" s="129"/>
      <c r="F14" s="129" t="s">
        <v>17</v>
      </c>
      <c r="G14" s="129" t="s">
        <v>58</v>
      </c>
      <c r="H14" s="174" t="s">
        <v>58</v>
      </c>
      <c r="I14" s="208"/>
      <c r="J14" s="123" t="s">
        <v>395</v>
      </c>
      <c r="K14" s="135" t="s">
        <v>412</v>
      </c>
      <c r="L14" s="135" t="s">
        <v>453</v>
      </c>
      <c r="M14" s="129"/>
      <c r="N14" s="68"/>
      <c r="O14" s="145">
        <v>13</v>
      </c>
      <c r="P14" s="145"/>
      <c r="Q14" s="145">
        <v>9.0999999999999998E-2</v>
      </c>
      <c r="R14" s="143">
        <v>0.53800000000000003</v>
      </c>
      <c r="S14" s="145">
        <v>12.8</v>
      </c>
      <c r="T14" s="145">
        <v>2.52E-2</v>
      </c>
      <c r="U14" s="145">
        <v>0.19</v>
      </c>
      <c r="V14" s="211">
        <v>8.5000000000000006E-2</v>
      </c>
      <c r="W14" s="211">
        <v>0.114</v>
      </c>
      <c r="X14" s="145">
        <v>0</v>
      </c>
      <c r="Y14" s="145"/>
      <c r="Z14" s="68"/>
      <c r="AA14" s="68"/>
      <c r="AB14" s="129">
        <f t="shared" si="1"/>
        <v>0</v>
      </c>
      <c r="AC14" s="129"/>
      <c r="AD14" s="129"/>
    </row>
    <row r="15" spans="1:41" s="38" customFormat="1">
      <c r="A15" s="206"/>
      <c r="B15" s="90" t="s">
        <v>30</v>
      </c>
      <c r="C15" s="98"/>
      <c r="D15" s="99" t="s">
        <v>314</v>
      </c>
      <c r="E15" s="129"/>
      <c r="F15" s="129" t="s">
        <v>17</v>
      </c>
      <c r="G15" s="129" t="s">
        <v>58</v>
      </c>
      <c r="H15" s="174" t="s">
        <v>58</v>
      </c>
      <c r="I15" s="208"/>
      <c r="J15" s="123" t="s">
        <v>395</v>
      </c>
      <c r="K15" s="135" t="s">
        <v>412</v>
      </c>
      <c r="L15" s="135" t="s">
        <v>454</v>
      </c>
      <c r="M15" s="129"/>
      <c r="N15" s="68"/>
      <c r="O15" s="145">
        <v>13</v>
      </c>
      <c r="P15" s="145"/>
      <c r="Q15" s="145">
        <v>9.0999999999999998E-2</v>
      </c>
      <c r="R15" s="143">
        <v>0.53800000000000003</v>
      </c>
      <c r="S15" s="145">
        <v>12.8</v>
      </c>
      <c r="T15" s="145">
        <v>2.52E-2</v>
      </c>
      <c r="U15" s="145">
        <v>0.19</v>
      </c>
      <c r="V15" s="212"/>
      <c r="W15" s="212"/>
      <c r="X15" s="145">
        <v>0</v>
      </c>
      <c r="Y15" s="145"/>
      <c r="Z15" s="68"/>
      <c r="AA15" s="68"/>
      <c r="AB15" s="129">
        <f t="shared" si="1"/>
        <v>0</v>
      </c>
      <c r="AC15" s="129"/>
      <c r="AD15" s="129"/>
    </row>
    <row r="16" spans="1:41" s="38" customFormat="1">
      <c r="A16" s="206"/>
      <c r="B16" s="90" t="s">
        <v>37</v>
      </c>
      <c r="C16" s="98"/>
      <c r="D16" s="99" t="s">
        <v>315</v>
      </c>
      <c r="E16" s="129"/>
      <c r="F16" s="129" t="s">
        <v>17</v>
      </c>
      <c r="G16" s="129" t="s">
        <v>58</v>
      </c>
      <c r="H16" s="129" t="s">
        <v>58</v>
      </c>
      <c r="I16" s="208"/>
      <c r="J16" s="123" t="s">
        <v>395</v>
      </c>
      <c r="K16" s="38" t="s">
        <v>413</v>
      </c>
      <c r="L16" s="178" t="s">
        <v>455</v>
      </c>
      <c r="M16" s="129"/>
      <c r="N16" s="68">
        <v>146</v>
      </c>
      <c r="O16" s="145">
        <v>146</v>
      </c>
      <c r="P16" s="145"/>
      <c r="Q16" s="145">
        <v>1.645</v>
      </c>
      <c r="R16" s="143">
        <f>Q16*1000/O16^2</f>
        <v>7.7172077312816667E-2</v>
      </c>
      <c r="S16" s="145">
        <v>3.7290000000000001</v>
      </c>
      <c r="T16" s="145">
        <v>3.226</v>
      </c>
      <c r="U16" s="145">
        <v>0.124</v>
      </c>
      <c r="V16" s="145">
        <v>0.17699999999999999</v>
      </c>
      <c r="W16" s="145">
        <v>110</v>
      </c>
      <c r="X16" s="145">
        <v>0.79</v>
      </c>
      <c r="Y16" s="145">
        <v>2.0499999999999998</v>
      </c>
      <c r="Z16" s="68">
        <v>1.645</v>
      </c>
      <c r="AA16" s="68">
        <v>0.79</v>
      </c>
      <c r="AB16" s="129">
        <f t="shared" si="1"/>
        <v>11.267123287671232</v>
      </c>
      <c r="AC16" s="129"/>
      <c r="AD16" s="129"/>
    </row>
    <row r="17" spans="1:30" s="38" customFormat="1">
      <c r="A17" s="206"/>
      <c r="B17" s="90" t="s">
        <v>466</v>
      </c>
      <c r="C17" s="98"/>
      <c r="D17" s="99" t="s">
        <v>316</v>
      </c>
      <c r="E17" s="174"/>
      <c r="F17" s="174" t="s">
        <v>17</v>
      </c>
      <c r="G17" s="174" t="s">
        <v>58</v>
      </c>
      <c r="H17" s="174" t="s">
        <v>58</v>
      </c>
      <c r="I17" s="208"/>
      <c r="J17" s="123" t="s">
        <v>395</v>
      </c>
      <c r="L17" s="178"/>
      <c r="M17" s="174"/>
      <c r="N17" s="68"/>
      <c r="O17" s="145"/>
      <c r="P17" s="145"/>
      <c r="Q17" s="145"/>
      <c r="R17" s="143"/>
      <c r="S17" s="145"/>
      <c r="T17" s="145"/>
      <c r="U17" s="145"/>
      <c r="V17" s="145"/>
      <c r="W17" s="145"/>
      <c r="X17" s="145"/>
      <c r="Y17" s="145"/>
      <c r="Z17" s="68"/>
      <c r="AA17" s="68"/>
      <c r="AB17" s="174"/>
      <c r="AC17" s="174"/>
      <c r="AD17" s="174"/>
    </row>
    <row r="18" spans="1:30" s="38" customFormat="1">
      <c r="A18" s="206"/>
      <c r="B18" s="90" t="s">
        <v>466</v>
      </c>
      <c r="C18" s="98"/>
      <c r="D18" s="99" t="s">
        <v>465</v>
      </c>
      <c r="E18" s="129"/>
      <c r="F18" s="129" t="s">
        <v>17</v>
      </c>
      <c r="G18" s="129" t="s">
        <v>58</v>
      </c>
      <c r="H18" s="129" t="s">
        <v>58</v>
      </c>
      <c r="I18" s="208"/>
      <c r="J18" s="123" t="s">
        <v>395</v>
      </c>
      <c r="L18" s="134"/>
      <c r="M18" s="129"/>
      <c r="N18" s="68"/>
      <c r="O18" s="145"/>
      <c r="P18" s="145"/>
      <c r="Q18" s="145"/>
      <c r="R18" s="143"/>
      <c r="S18" s="145"/>
      <c r="T18" s="145"/>
      <c r="U18" s="146"/>
      <c r="V18" s="146"/>
      <c r="W18" s="146"/>
      <c r="X18" s="145"/>
      <c r="Y18" s="145"/>
      <c r="Z18" s="68"/>
      <c r="AA18" s="68"/>
      <c r="AB18" s="129" t="e">
        <f t="shared" si="1"/>
        <v>#DIV/0!</v>
      </c>
      <c r="AC18" s="129"/>
      <c r="AD18" s="129"/>
    </row>
    <row r="19" spans="1:30" s="38" customFormat="1">
      <c r="A19" s="206"/>
      <c r="B19" s="90" t="s">
        <v>40</v>
      </c>
      <c r="C19" s="98"/>
      <c r="D19" s="99" t="s">
        <v>319</v>
      </c>
      <c r="E19" s="167"/>
      <c r="F19" s="167" t="s">
        <v>17</v>
      </c>
      <c r="G19" s="167" t="s">
        <v>58</v>
      </c>
      <c r="H19" s="167" t="s">
        <v>58</v>
      </c>
      <c r="I19" s="208"/>
      <c r="J19" s="123" t="s">
        <v>395</v>
      </c>
      <c r="M19" s="167"/>
      <c r="N19" s="68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68"/>
      <c r="AA19" s="68"/>
      <c r="AB19" s="167"/>
      <c r="AC19" s="167"/>
      <c r="AD19" s="167"/>
    </row>
    <row r="20" spans="1:30" s="38" customFormat="1">
      <c r="A20" s="206"/>
      <c r="B20" s="90" t="s">
        <v>32</v>
      </c>
      <c r="C20" s="99" t="s">
        <v>317</v>
      </c>
      <c r="D20" s="99" t="s">
        <v>317</v>
      </c>
      <c r="E20" s="129"/>
      <c r="F20" s="129" t="s">
        <v>33</v>
      </c>
      <c r="G20" s="129" t="s">
        <v>50</v>
      </c>
      <c r="H20" s="129" t="s">
        <v>18</v>
      </c>
      <c r="I20" s="208"/>
      <c r="J20" s="129"/>
      <c r="M20" s="129"/>
      <c r="N20" s="68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68"/>
      <c r="AA20" s="68"/>
      <c r="AB20" s="129"/>
      <c r="AC20" s="129"/>
      <c r="AD20" s="129"/>
    </row>
    <row r="21" spans="1:30" s="38" customFormat="1">
      <c r="A21" s="206"/>
      <c r="B21" s="90" t="s">
        <v>34</v>
      </c>
      <c r="C21" s="99" t="s">
        <v>317</v>
      </c>
      <c r="D21" s="98"/>
      <c r="E21" s="129"/>
      <c r="F21" s="129" t="s">
        <v>33</v>
      </c>
      <c r="G21" s="129" t="s">
        <v>18</v>
      </c>
      <c r="H21" s="129" t="s">
        <v>18</v>
      </c>
      <c r="I21" s="208"/>
      <c r="J21" s="129"/>
      <c r="M21" s="129"/>
      <c r="N21" s="68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68"/>
      <c r="AA21" s="68"/>
      <c r="AB21" s="129"/>
      <c r="AC21" s="129"/>
      <c r="AD21" s="129"/>
    </row>
    <row r="22" spans="1:30" s="38" customFormat="1">
      <c r="A22" s="206"/>
      <c r="B22" s="90" t="s">
        <v>38</v>
      </c>
      <c r="C22" s="99" t="s">
        <v>317</v>
      </c>
      <c r="D22" s="99" t="s">
        <v>318</v>
      </c>
      <c r="E22" s="129"/>
      <c r="F22" s="129" t="s">
        <v>33</v>
      </c>
      <c r="G22" s="129" t="s">
        <v>18</v>
      </c>
      <c r="H22" s="129" t="s">
        <v>18</v>
      </c>
      <c r="I22" s="208"/>
      <c r="J22" s="129"/>
      <c r="M22" s="129"/>
      <c r="N22" s="68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68"/>
      <c r="AA22" s="68"/>
      <c r="AB22" s="129"/>
      <c r="AC22" s="129"/>
      <c r="AD22" s="129"/>
    </row>
    <row r="23" spans="1:30" s="38" customFormat="1">
      <c r="A23" s="206"/>
      <c r="B23" s="90" t="s">
        <v>39</v>
      </c>
      <c r="C23" s="99" t="s">
        <v>317</v>
      </c>
      <c r="D23" s="98"/>
      <c r="E23" s="129"/>
      <c r="F23" s="129" t="s">
        <v>33</v>
      </c>
      <c r="G23" s="129" t="s">
        <v>58</v>
      </c>
      <c r="H23" s="129" t="s">
        <v>18</v>
      </c>
      <c r="I23" s="208"/>
      <c r="J23" s="129"/>
      <c r="M23" s="129"/>
      <c r="N23" s="68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68"/>
      <c r="AA23" s="68"/>
      <c r="AB23" s="129"/>
      <c r="AC23" s="129"/>
      <c r="AD23" s="129"/>
    </row>
    <row r="24" spans="1:30" s="38" customFormat="1">
      <c r="A24" s="206"/>
      <c r="B24" s="90" t="s">
        <v>36</v>
      </c>
      <c r="C24" s="99" t="s">
        <v>317</v>
      </c>
      <c r="D24" s="98"/>
      <c r="E24" s="129"/>
      <c r="F24" s="129" t="s">
        <v>33</v>
      </c>
      <c r="G24" s="129" t="s">
        <v>18</v>
      </c>
      <c r="H24" s="129" t="s">
        <v>18</v>
      </c>
      <c r="I24" s="208"/>
      <c r="J24" s="129"/>
      <c r="M24" s="129"/>
      <c r="N24" s="68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68"/>
      <c r="AA24" s="68"/>
      <c r="AB24" s="129"/>
      <c r="AC24" s="129"/>
      <c r="AD24" s="129"/>
    </row>
    <row r="25" spans="1:30" s="38" customFormat="1">
      <c r="A25" s="206"/>
      <c r="B25" s="90" t="s">
        <v>41</v>
      </c>
      <c r="C25" s="98"/>
      <c r="D25" s="99" t="s">
        <v>320</v>
      </c>
      <c r="E25" s="129"/>
      <c r="F25" s="129" t="s">
        <v>353</v>
      </c>
      <c r="G25" s="129" t="s">
        <v>18</v>
      </c>
      <c r="H25" s="129" t="s">
        <v>18</v>
      </c>
      <c r="I25" s="208"/>
      <c r="J25" s="129"/>
      <c r="M25" s="129"/>
      <c r="N25" s="68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68"/>
      <c r="AA25" s="68"/>
      <c r="AB25" s="129"/>
      <c r="AC25" s="129"/>
      <c r="AD25" s="129"/>
    </row>
    <row r="26" spans="1:30" s="38" customFormat="1">
      <c r="A26" s="206"/>
      <c r="B26" s="90" t="s">
        <v>43</v>
      </c>
      <c r="C26" s="98"/>
      <c r="D26" s="99" t="s">
        <v>321</v>
      </c>
      <c r="E26" s="129"/>
      <c r="F26" s="129" t="s">
        <v>17</v>
      </c>
      <c r="G26" s="129" t="s">
        <v>50</v>
      </c>
      <c r="H26" s="129" t="s">
        <v>58</v>
      </c>
      <c r="I26" s="208"/>
      <c r="J26" s="129"/>
      <c r="K26" s="38" t="s">
        <v>413</v>
      </c>
      <c r="L26" s="178" t="s">
        <v>456</v>
      </c>
      <c r="M26" s="129"/>
      <c r="N26" s="68">
        <v>146</v>
      </c>
      <c r="O26" s="145">
        <v>146</v>
      </c>
      <c r="P26" s="145"/>
      <c r="Q26" s="145">
        <v>1.645</v>
      </c>
      <c r="R26" s="143">
        <f t="shared" ref="R26:R30" si="2">Q26*1000/O26^2</f>
        <v>7.7172077312816667E-2</v>
      </c>
      <c r="S26" s="145">
        <v>3.7290000000000001</v>
      </c>
      <c r="T26" s="145">
        <v>3.226</v>
      </c>
      <c r="U26" s="145">
        <v>0.124</v>
      </c>
      <c r="V26" s="211">
        <v>0.50700000000000001</v>
      </c>
      <c r="W26" s="145">
        <v>110</v>
      </c>
      <c r="X26" s="145">
        <v>0.79</v>
      </c>
      <c r="Y26" s="145">
        <v>2.0499999999999998</v>
      </c>
      <c r="Z26" s="68">
        <v>1.645</v>
      </c>
      <c r="AA26" s="68"/>
      <c r="AB26" s="129">
        <f t="shared" si="1"/>
        <v>11.267123287671232</v>
      </c>
      <c r="AC26" s="129"/>
      <c r="AD26" s="129"/>
    </row>
    <row r="27" spans="1:30" s="38" customFormat="1">
      <c r="A27" s="206"/>
      <c r="B27" s="90" t="s">
        <v>44</v>
      </c>
      <c r="C27" s="98"/>
      <c r="D27" s="99" t="s">
        <v>322</v>
      </c>
      <c r="E27" s="129"/>
      <c r="F27" s="129" t="s">
        <v>17</v>
      </c>
      <c r="G27" s="174" t="s">
        <v>50</v>
      </c>
      <c r="H27" s="129" t="s">
        <v>58</v>
      </c>
      <c r="I27" s="208"/>
      <c r="J27" s="129"/>
      <c r="K27" s="38" t="s">
        <v>413</v>
      </c>
      <c r="L27" s="178" t="s">
        <v>457</v>
      </c>
      <c r="M27" s="129"/>
      <c r="N27" s="68">
        <v>146</v>
      </c>
      <c r="O27" s="145">
        <v>146</v>
      </c>
      <c r="P27" s="145"/>
      <c r="Q27" s="145">
        <v>1.645</v>
      </c>
      <c r="R27" s="143">
        <f t="shared" si="2"/>
        <v>7.7172077312816667E-2</v>
      </c>
      <c r="S27" s="145">
        <v>3.7290000000000001</v>
      </c>
      <c r="T27" s="145">
        <v>3.226</v>
      </c>
      <c r="U27" s="145">
        <v>0.124</v>
      </c>
      <c r="V27" s="213"/>
      <c r="W27" s="145">
        <v>110</v>
      </c>
      <c r="X27" s="145">
        <v>0.79</v>
      </c>
      <c r="Y27" s="145">
        <v>2.0499999999999998</v>
      </c>
      <c r="Z27" s="68">
        <v>1.645</v>
      </c>
      <c r="AA27" s="68"/>
      <c r="AB27" s="129">
        <f t="shared" si="1"/>
        <v>11.267123287671232</v>
      </c>
      <c r="AC27" s="129"/>
      <c r="AD27" s="129"/>
    </row>
    <row r="28" spans="1:30" s="38" customFormat="1">
      <c r="A28" s="206"/>
      <c r="B28" s="90" t="s">
        <v>45</v>
      </c>
      <c r="C28" s="98"/>
      <c r="D28" s="99" t="s">
        <v>323</v>
      </c>
      <c r="E28" s="129"/>
      <c r="F28" s="129" t="s">
        <v>17</v>
      </c>
      <c r="G28" s="174" t="s">
        <v>50</v>
      </c>
      <c r="H28" s="129" t="s">
        <v>58</v>
      </c>
      <c r="I28" s="209"/>
      <c r="J28" s="129"/>
      <c r="K28" s="38" t="s">
        <v>413</v>
      </c>
      <c r="L28" s="178" t="s">
        <v>458</v>
      </c>
      <c r="M28" s="129"/>
      <c r="N28" s="68">
        <v>146</v>
      </c>
      <c r="O28" s="145">
        <v>146</v>
      </c>
      <c r="P28" s="145"/>
      <c r="Q28" s="145">
        <v>1.645</v>
      </c>
      <c r="R28" s="143">
        <f t="shared" si="2"/>
        <v>7.7172077312816667E-2</v>
      </c>
      <c r="S28" s="145">
        <v>3.7290000000000001</v>
      </c>
      <c r="T28" s="145">
        <v>3.226</v>
      </c>
      <c r="U28" s="145">
        <v>0.124</v>
      </c>
      <c r="V28" s="214"/>
      <c r="W28" s="145">
        <v>110</v>
      </c>
      <c r="X28" s="145">
        <v>0.79</v>
      </c>
      <c r="Y28" s="145">
        <v>2.0499999999999998</v>
      </c>
      <c r="Z28" s="68">
        <v>1.645</v>
      </c>
      <c r="AA28" s="68"/>
      <c r="AB28" s="129">
        <f t="shared" si="1"/>
        <v>11.267123287671232</v>
      </c>
      <c r="AC28" s="129"/>
      <c r="AD28" s="129"/>
    </row>
    <row r="29" spans="1:30" s="38" customFormat="1" ht="43.5" customHeight="1">
      <c r="A29" s="191" t="s">
        <v>46</v>
      </c>
      <c r="B29" s="91" t="s">
        <v>25</v>
      </c>
      <c r="C29" s="40"/>
      <c r="D29" s="100" t="s">
        <v>324</v>
      </c>
      <c r="E29" s="49"/>
      <c r="F29" s="41" t="s">
        <v>27</v>
      </c>
      <c r="G29" s="40" t="s">
        <v>18</v>
      </c>
      <c r="H29" s="40" t="s">
        <v>18</v>
      </c>
      <c r="I29" s="200" t="s">
        <v>304</v>
      </c>
      <c r="J29" s="44"/>
      <c r="K29" s="43"/>
      <c r="L29" s="43"/>
      <c r="M29" s="43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44"/>
      <c r="AB29" s="129"/>
      <c r="AC29" s="129"/>
      <c r="AD29" s="129"/>
    </row>
    <row r="30" spans="1:30" s="43" customFormat="1" ht="13.5" customHeight="1">
      <c r="A30" s="191"/>
      <c r="B30" s="91" t="s">
        <v>47</v>
      </c>
      <c r="C30" s="40"/>
      <c r="D30" s="100" t="s">
        <v>325</v>
      </c>
      <c r="E30" s="49"/>
      <c r="F30" s="41" t="s">
        <v>17</v>
      </c>
      <c r="G30" s="40" t="s">
        <v>58</v>
      </c>
      <c r="H30" s="40" t="s">
        <v>18</v>
      </c>
      <c r="I30" s="188"/>
      <c r="J30" s="40" t="s">
        <v>384</v>
      </c>
      <c r="K30" s="43" t="s">
        <v>411</v>
      </c>
      <c r="L30" s="43" t="s">
        <v>450</v>
      </c>
      <c r="M30" s="44"/>
      <c r="N30" s="179" t="s">
        <v>432</v>
      </c>
      <c r="O30" s="180">
        <v>236</v>
      </c>
      <c r="P30" s="180"/>
      <c r="Q30" s="180">
        <v>12.04</v>
      </c>
      <c r="R30" s="180">
        <f t="shared" si="2"/>
        <v>0.2161735133582304</v>
      </c>
      <c r="S30" s="180">
        <v>107.2</v>
      </c>
      <c r="T30" s="180">
        <v>0.70599999999999996</v>
      </c>
      <c r="U30" s="180">
        <v>0.23599999999999999</v>
      </c>
      <c r="V30" s="180"/>
      <c r="W30" s="180">
        <v>100</v>
      </c>
      <c r="X30" s="180">
        <v>8.6999999999999993</v>
      </c>
      <c r="Y30" s="180">
        <v>3.2</v>
      </c>
      <c r="Z30" s="179" t="s">
        <v>390</v>
      </c>
      <c r="AA30" s="44"/>
      <c r="AB30" s="129">
        <f t="shared" si="1"/>
        <v>51.016949152542374</v>
      </c>
      <c r="AC30" s="41"/>
      <c r="AD30" s="45"/>
    </row>
    <row r="31" spans="1:30" s="43" customFormat="1" ht="29">
      <c r="A31" s="191"/>
      <c r="B31" s="92" t="s">
        <v>305</v>
      </c>
      <c r="C31" s="40"/>
      <c r="D31" s="101" t="s">
        <v>326</v>
      </c>
      <c r="E31" s="46"/>
      <c r="F31" s="41" t="s">
        <v>48</v>
      </c>
      <c r="G31" s="40" t="s">
        <v>356</v>
      </c>
      <c r="H31" s="40" t="s">
        <v>62</v>
      </c>
      <c r="I31" s="188"/>
      <c r="J31" s="40"/>
      <c r="M31" s="44"/>
      <c r="N31" s="139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9"/>
      <c r="AA31" s="44"/>
      <c r="AB31" s="129"/>
      <c r="AC31" s="41"/>
      <c r="AD31" s="45"/>
    </row>
    <row r="32" spans="1:30" s="43" customFormat="1" ht="43.5">
      <c r="A32" s="191"/>
      <c r="B32" s="91" t="s">
        <v>28</v>
      </c>
      <c r="C32" s="40"/>
      <c r="D32" s="100" t="s">
        <v>332</v>
      </c>
      <c r="E32" s="49"/>
      <c r="F32" s="41" t="s">
        <v>17</v>
      </c>
      <c r="G32" s="40" t="s">
        <v>50</v>
      </c>
      <c r="H32" s="40" t="s">
        <v>58</v>
      </c>
      <c r="I32" s="188"/>
      <c r="J32" s="40" t="s">
        <v>53</v>
      </c>
      <c r="K32" s="136" t="s">
        <v>416</v>
      </c>
      <c r="L32" s="136" t="s">
        <v>460</v>
      </c>
      <c r="M32" s="44"/>
      <c r="N32" s="139" t="s">
        <v>434</v>
      </c>
      <c r="O32" s="138">
        <v>4</v>
      </c>
      <c r="P32" s="138"/>
      <c r="Q32" s="138">
        <v>0.1</v>
      </c>
      <c r="R32" s="138">
        <f t="shared" ref="R32:R36" si="3">Q32*1000/O32^2</f>
        <v>6.25</v>
      </c>
      <c r="S32" s="142" t="s">
        <v>430</v>
      </c>
      <c r="T32" s="142">
        <v>2.8500000000000001E-2</v>
      </c>
      <c r="U32" s="142">
        <v>9.06E-2</v>
      </c>
      <c r="V32" s="138"/>
      <c r="W32" s="165">
        <v>24.3</v>
      </c>
      <c r="X32" s="142">
        <v>1.3</v>
      </c>
      <c r="Y32" s="142" t="s">
        <v>430</v>
      </c>
      <c r="Z32" s="139" t="s">
        <v>393</v>
      </c>
      <c r="AA32" s="44"/>
      <c r="AB32" s="167">
        <f t="shared" ref="AB32:AB36" si="4">Z32*1000/O32</f>
        <v>25</v>
      </c>
      <c r="AC32" s="41" t="s">
        <v>386</v>
      </c>
      <c r="AD32" s="40"/>
    </row>
    <row r="33" spans="1:36" s="43" customFormat="1" ht="43.5">
      <c r="A33" s="191"/>
      <c r="B33" s="91" t="s">
        <v>30</v>
      </c>
      <c r="C33" s="40"/>
      <c r="D33" s="100" t="s">
        <v>333</v>
      </c>
      <c r="E33" s="49"/>
      <c r="F33" s="41" t="s">
        <v>17</v>
      </c>
      <c r="G33" s="40" t="s">
        <v>50</v>
      </c>
      <c r="H33" s="40" t="s">
        <v>58</v>
      </c>
      <c r="I33" s="188"/>
      <c r="J33" s="40" t="s">
        <v>53</v>
      </c>
      <c r="K33" s="136" t="s">
        <v>416</v>
      </c>
      <c r="L33" s="136" t="s">
        <v>461</v>
      </c>
      <c r="M33" s="44"/>
      <c r="N33" s="139" t="s">
        <v>434</v>
      </c>
      <c r="O33" s="138">
        <v>4</v>
      </c>
      <c r="P33" s="138"/>
      <c r="Q33" s="138">
        <v>0.1</v>
      </c>
      <c r="R33" s="138">
        <f t="shared" si="3"/>
        <v>6.25</v>
      </c>
      <c r="S33" s="142" t="s">
        <v>430</v>
      </c>
      <c r="T33" s="142">
        <v>2.8500000000000001E-2</v>
      </c>
      <c r="U33" s="142">
        <v>9.06E-2</v>
      </c>
      <c r="V33" s="138"/>
      <c r="W33" s="165">
        <v>24.3</v>
      </c>
      <c r="X33" s="142">
        <v>1.3</v>
      </c>
      <c r="Y33" s="142" t="s">
        <v>430</v>
      </c>
      <c r="Z33" s="139" t="s">
        <v>393</v>
      </c>
      <c r="AA33" s="44"/>
      <c r="AB33" s="167">
        <f t="shared" si="4"/>
        <v>25</v>
      </c>
      <c r="AC33" s="41" t="s">
        <v>386</v>
      </c>
      <c r="AD33" s="40"/>
    </row>
    <row r="34" spans="1:36" s="50" customFormat="1">
      <c r="A34" s="191"/>
      <c r="B34" s="93" t="s">
        <v>56</v>
      </c>
      <c r="C34" s="104" t="s">
        <v>57</v>
      </c>
      <c r="D34" s="101" t="s">
        <v>337</v>
      </c>
      <c r="E34" s="46"/>
      <c r="F34" s="41" t="s">
        <v>17</v>
      </c>
      <c r="G34" s="40" t="s">
        <v>50</v>
      </c>
      <c r="H34" s="40" t="s">
        <v>58</v>
      </c>
      <c r="I34" s="188"/>
      <c r="J34" s="189" t="s">
        <v>387</v>
      </c>
      <c r="K34" s="43" t="s">
        <v>415</v>
      </c>
      <c r="L34" s="43"/>
      <c r="M34" s="166"/>
      <c r="N34" s="141" t="s">
        <v>433</v>
      </c>
      <c r="O34" s="138">
        <v>330</v>
      </c>
      <c r="P34" s="138"/>
      <c r="Q34" s="138">
        <v>4.915</v>
      </c>
      <c r="R34" s="138">
        <f t="shared" si="3"/>
        <v>4.5133149678604226E-2</v>
      </c>
      <c r="S34" s="138">
        <v>1.319</v>
      </c>
      <c r="T34" s="138">
        <v>82.850999999999999</v>
      </c>
      <c r="U34" s="138">
        <v>7.2400000000000006E-2</v>
      </c>
      <c r="V34" s="138"/>
      <c r="W34" s="165">
        <v>24.3</v>
      </c>
      <c r="X34" s="138">
        <v>1.7689999999999999</v>
      </c>
      <c r="Y34" s="138">
        <v>4.5599999999999996</v>
      </c>
      <c r="Z34" s="139" t="s">
        <v>392</v>
      </c>
      <c r="AA34" s="44"/>
      <c r="AB34" s="167">
        <f t="shared" si="4"/>
        <v>14.893939393939394</v>
      </c>
      <c r="AC34" s="41"/>
      <c r="AD34" s="40"/>
    </row>
    <row r="35" spans="1:36" s="43" customFormat="1">
      <c r="A35" s="191"/>
      <c r="B35" s="91"/>
      <c r="C35" s="101" t="s">
        <v>339</v>
      </c>
      <c r="D35" s="101" t="s">
        <v>338</v>
      </c>
      <c r="E35" s="46"/>
      <c r="F35" s="41" t="s">
        <v>17</v>
      </c>
      <c r="G35" s="40" t="s">
        <v>50</v>
      </c>
      <c r="H35" s="40" t="s">
        <v>58</v>
      </c>
      <c r="I35" s="188"/>
      <c r="J35" s="191"/>
      <c r="K35" s="43" t="s">
        <v>417</v>
      </c>
      <c r="M35" s="166"/>
      <c r="N35" s="141" t="s">
        <v>435</v>
      </c>
      <c r="O35" s="138">
        <v>340</v>
      </c>
      <c r="P35" s="138"/>
      <c r="Q35" s="138">
        <v>5.069</v>
      </c>
      <c r="R35" s="138">
        <f t="shared" si="3"/>
        <v>4.3849480968858129E-2</v>
      </c>
      <c r="S35" s="138">
        <v>1.7849999999999999</v>
      </c>
      <c r="T35" s="138">
        <v>80.947999999999993</v>
      </c>
      <c r="U35" s="138">
        <v>0.13300000000000001</v>
      </c>
      <c r="V35" s="138"/>
      <c r="W35" s="165">
        <v>24.3</v>
      </c>
      <c r="X35" s="138">
        <v>1.825</v>
      </c>
      <c r="Y35" s="138">
        <v>1.4890000000000001</v>
      </c>
      <c r="Z35" s="141" t="s">
        <v>394</v>
      </c>
      <c r="AA35" s="166"/>
      <c r="AB35" s="167">
        <f t="shared" si="4"/>
        <v>14.908823529411764</v>
      </c>
      <c r="AC35" s="47"/>
      <c r="AD35" s="34"/>
    </row>
    <row r="36" spans="1:36" s="43" customFormat="1">
      <c r="A36" s="191"/>
      <c r="B36" s="91"/>
      <c r="C36" s="101" t="s">
        <v>339</v>
      </c>
      <c r="D36" s="100" t="s">
        <v>340</v>
      </c>
      <c r="E36" s="49"/>
      <c r="F36" s="41" t="s">
        <v>17</v>
      </c>
      <c r="G36" s="40" t="s">
        <v>50</v>
      </c>
      <c r="H36" s="40" t="s">
        <v>58</v>
      </c>
      <c r="I36" s="188"/>
      <c r="J36" s="204"/>
      <c r="K36" s="43" t="s">
        <v>415</v>
      </c>
      <c r="M36" s="166"/>
      <c r="N36" s="141" t="s">
        <v>433</v>
      </c>
      <c r="O36" s="138">
        <v>330</v>
      </c>
      <c r="P36" s="138"/>
      <c r="Q36" s="138">
        <v>4.915</v>
      </c>
      <c r="R36" s="138">
        <f t="shared" si="3"/>
        <v>4.5133149678604226E-2</v>
      </c>
      <c r="S36" s="138">
        <v>1.319</v>
      </c>
      <c r="T36" s="138">
        <v>82.850999999999999</v>
      </c>
      <c r="U36" s="138">
        <v>7.2400000000000006E-2</v>
      </c>
      <c r="V36" s="138"/>
      <c r="W36" s="165">
        <v>24.3</v>
      </c>
      <c r="X36" s="138">
        <v>1.7689999999999999</v>
      </c>
      <c r="Y36" s="138">
        <v>4.5599999999999996</v>
      </c>
      <c r="Z36" s="139" t="s">
        <v>392</v>
      </c>
      <c r="AA36" s="166"/>
      <c r="AB36" s="167">
        <f t="shared" si="4"/>
        <v>14.893939393939394</v>
      </c>
      <c r="AC36" s="47"/>
      <c r="AD36" s="34"/>
    </row>
    <row r="37" spans="1:36" s="43" customFormat="1">
      <c r="A37" s="191"/>
      <c r="B37" s="91" t="s">
        <v>25</v>
      </c>
      <c r="C37" s="40"/>
      <c r="D37" s="101" t="s">
        <v>327</v>
      </c>
      <c r="E37" s="46"/>
      <c r="F37" s="41" t="s">
        <v>27</v>
      </c>
      <c r="G37" s="40" t="s">
        <v>18</v>
      </c>
      <c r="H37" s="40" t="s">
        <v>18</v>
      </c>
      <c r="I37" s="188"/>
      <c r="J37" s="40"/>
      <c r="M37" s="44"/>
      <c r="N37" s="139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9"/>
      <c r="AA37" s="44"/>
      <c r="AB37" s="129"/>
      <c r="AC37" s="41"/>
      <c r="AD37" s="45"/>
    </row>
    <row r="38" spans="1:36" s="43" customFormat="1">
      <c r="A38" s="191"/>
      <c r="B38" s="91" t="s">
        <v>55</v>
      </c>
      <c r="C38" s="40"/>
      <c r="D38" s="100" t="s">
        <v>334</v>
      </c>
      <c r="E38" s="49"/>
      <c r="F38" s="41" t="s">
        <v>33</v>
      </c>
      <c r="G38" s="40" t="s">
        <v>49</v>
      </c>
      <c r="H38" s="40" t="s">
        <v>49</v>
      </c>
      <c r="I38" s="188"/>
      <c r="J38" s="40"/>
      <c r="M38" s="44"/>
      <c r="N38" s="139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9"/>
      <c r="AA38" s="44"/>
      <c r="AB38" s="167"/>
      <c r="AC38" s="47" t="s">
        <v>379</v>
      </c>
      <c r="AD38" s="40"/>
    </row>
    <row r="39" spans="1:36" s="43" customFormat="1">
      <c r="A39" s="191"/>
      <c r="B39" s="91" t="s">
        <v>41</v>
      </c>
      <c r="C39" s="40"/>
      <c r="D39" s="101" t="s">
        <v>328</v>
      </c>
      <c r="E39" s="46"/>
      <c r="F39" s="41" t="s">
        <v>33</v>
      </c>
      <c r="G39" s="40" t="s">
        <v>49</v>
      </c>
      <c r="H39" s="40" t="s">
        <v>49</v>
      </c>
      <c r="I39" s="188"/>
      <c r="J39" s="40"/>
      <c r="M39" s="44"/>
      <c r="N39" s="139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9"/>
      <c r="AA39" s="44"/>
      <c r="AB39" s="129"/>
      <c r="AC39" s="41"/>
      <c r="AD39" s="45"/>
    </row>
    <row r="40" spans="1:36" s="43" customFormat="1">
      <c r="A40" s="191"/>
      <c r="B40" s="92" t="s">
        <v>54</v>
      </c>
      <c r="C40" s="40"/>
      <c r="D40" s="44"/>
      <c r="E40" s="49"/>
      <c r="F40" s="41" t="s">
        <v>48</v>
      </c>
      <c r="G40" s="40" t="s">
        <v>18</v>
      </c>
      <c r="H40" s="40" t="s">
        <v>18</v>
      </c>
      <c r="I40" s="188"/>
      <c r="J40" s="40"/>
      <c r="M40" s="44"/>
      <c r="N40" s="139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9"/>
      <c r="AA40" s="44"/>
      <c r="AB40" s="129"/>
      <c r="AC40" s="41"/>
      <c r="AD40" s="40"/>
    </row>
    <row r="41" spans="1:36" s="50" customFormat="1" ht="43.5">
      <c r="A41" s="191"/>
      <c r="B41" s="91" t="s">
        <v>28</v>
      </c>
      <c r="C41" s="40"/>
      <c r="D41" s="100" t="s">
        <v>335</v>
      </c>
      <c r="E41" s="49"/>
      <c r="F41" s="41" t="s">
        <v>17</v>
      </c>
      <c r="G41" s="40" t="s">
        <v>50</v>
      </c>
      <c r="H41" s="40" t="s">
        <v>58</v>
      </c>
      <c r="I41" s="188"/>
      <c r="J41" s="40" t="s">
        <v>53</v>
      </c>
      <c r="K41" s="136" t="s">
        <v>416</v>
      </c>
      <c r="L41" s="136" t="s">
        <v>462</v>
      </c>
      <c r="M41" s="44"/>
      <c r="N41" s="139" t="s">
        <v>434</v>
      </c>
      <c r="O41" s="138">
        <v>4</v>
      </c>
      <c r="P41" s="138"/>
      <c r="Q41" s="138">
        <v>0.1</v>
      </c>
      <c r="R41" s="138">
        <f t="shared" ref="R41:R44" si="5">Q41*1000/O41^2</f>
        <v>6.25</v>
      </c>
      <c r="S41" s="142" t="s">
        <v>430</v>
      </c>
      <c r="T41" s="142">
        <v>2.8500000000000001E-2</v>
      </c>
      <c r="U41" s="142">
        <v>9.06E-2</v>
      </c>
      <c r="V41" s="202">
        <v>0.48599999999999999</v>
      </c>
      <c r="W41" s="140">
        <v>24.3</v>
      </c>
      <c r="X41" s="142">
        <v>1.3</v>
      </c>
      <c r="Y41" s="142" t="s">
        <v>430</v>
      </c>
      <c r="Z41" s="139" t="s">
        <v>393</v>
      </c>
      <c r="AA41" s="44"/>
      <c r="AB41" s="129">
        <f t="shared" si="1"/>
        <v>25</v>
      </c>
      <c r="AC41" s="41" t="s">
        <v>386</v>
      </c>
      <c r="AD41" s="40"/>
    </row>
    <row r="42" spans="1:36" s="50" customFormat="1" ht="44.5" customHeight="1">
      <c r="A42" s="191"/>
      <c r="B42" s="91" t="s">
        <v>30</v>
      </c>
      <c r="C42" s="40"/>
      <c r="D42" s="100" t="s">
        <v>336</v>
      </c>
      <c r="E42" s="49"/>
      <c r="F42" s="41" t="s">
        <v>17</v>
      </c>
      <c r="G42" s="40" t="s">
        <v>50</v>
      </c>
      <c r="H42" s="40" t="s">
        <v>58</v>
      </c>
      <c r="I42" s="188"/>
      <c r="J42" s="40" t="s">
        <v>53</v>
      </c>
      <c r="K42" s="136" t="s">
        <v>416</v>
      </c>
      <c r="L42" s="136" t="s">
        <v>463</v>
      </c>
      <c r="M42" s="44"/>
      <c r="N42" s="139" t="s">
        <v>434</v>
      </c>
      <c r="O42" s="138">
        <v>4</v>
      </c>
      <c r="P42" s="138"/>
      <c r="Q42" s="138">
        <v>0.1</v>
      </c>
      <c r="R42" s="138">
        <f t="shared" si="5"/>
        <v>6.25</v>
      </c>
      <c r="S42" s="142" t="s">
        <v>430</v>
      </c>
      <c r="T42" s="142">
        <v>2.8500000000000001E-2</v>
      </c>
      <c r="U42" s="142">
        <v>9.06E-2</v>
      </c>
      <c r="V42" s="203"/>
      <c r="W42" s="140">
        <v>24.3</v>
      </c>
      <c r="X42" s="142">
        <v>1.3</v>
      </c>
      <c r="Y42" s="142" t="s">
        <v>430</v>
      </c>
      <c r="Z42" s="139" t="s">
        <v>393</v>
      </c>
      <c r="AA42" s="44"/>
      <c r="AB42" s="129">
        <f t="shared" si="1"/>
        <v>25</v>
      </c>
      <c r="AC42" s="41" t="s">
        <v>386</v>
      </c>
      <c r="AD42" s="40"/>
    </row>
    <row r="43" spans="1:36" s="43" customFormat="1" ht="29">
      <c r="A43" s="191"/>
      <c r="B43" s="91" t="s">
        <v>51</v>
      </c>
      <c r="C43" s="106" t="s">
        <v>331</v>
      </c>
      <c r="D43" s="101" t="s">
        <v>329</v>
      </c>
      <c r="E43" s="46"/>
      <c r="F43" s="41" t="s">
        <v>17</v>
      </c>
      <c r="G43" s="40" t="s">
        <v>50</v>
      </c>
      <c r="H43" s="40" t="s">
        <v>58</v>
      </c>
      <c r="I43" s="188"/>
      <c r="J43" s="189" t="s">
        <v>52</v>
      </c>
      <c r="K43" s="43" t="s">
        <v>415</v>
      </c>
      <c r="M43" s="44"/>
      <c r="N43" s="139" t="s">
        <v>433</v>
      </c>
      <c r="O43" s="138">
        <v>330</v>
      </c>
      <c r="P43" s="138"/>
      <c r="Q43" s="138">
        <v>4.915</v>
      </c>
      <c r="R43" s="138">
        <f t="shared" si="5"/>
        <v>4.5133149678604226E-2</v>
      </c>
      <c r="S43" s="138">
        <v>1.319</v>
      </c>
      <c r="T43" s="138">
        <v>82.850999999999999</v>
      </c>
      <c r="U43" s="138">
        <v>7.2400000000000006E-2</v>
      </c>
      <c r="V43" s="181">
        <v>0.28799999999999998</v>
      </c>
      <c r="W43" s="165">
        <v>24.3</v>
      </c>
      <c r="X43" s="138">
        <v>1.7689999999999999</v>
      </c>
      <c r="Y43" s="138">
        <v>4.5599999999999996</v>
      </c>
      <c r="Z43" s="139" t="s">
        <v>392</v>
      </c>
      <c r="AA43" s="44"/>
      <c r="AB43" s="167">
        <f t="shared" ref="AB43:AB44" si="6">Z43*1000/O43</f>
        <v>14.893939393939394</v>
      </c>
      <c r="AC43" s="47" t="s">
        <v>385</v>
      </c>
      <c r="AD43" s="45"/>
    </row>
    <row r="44" spans="1:36" s="43" customFormat="1" ht="29">
      <c r="A44" s="191"/>
      <c r="B44" s="91"/>
      <c r="C44" s="106" t="s">
        <v>331</v>
      </c>
      <c r="D44" s="101" t="s">
        <v>330</v>
      </c>
      <c r="E44" s="46"/>
      <c r="F44" s="41" t="s">
        <v>17</v>
      </c>
      <c r="G44" s="40" t="s">
        <v>50</v>
      </c>
      <c r="H44" s="40" t="s">
        <v>58</v>
      </c>
      <c r="I44" s="188"/>
      <c r="J44" s="204"/>
      <c r="K44" s="43" t="s">
        <v>415</v>
      </c>
      <c r="M44" s="166"/>
      <c r="N44" s="141" t="s">
        <v>433</v>
      </c>
      <c r="O44" s="138">
        <v>330</v>
      </c>
      <c r="P44" s="138"/>
      <c r="Q44" s="138">
        <v>4.915</v>
      </c>
      <c r="R44" s="138">
        <f t="shared" si="5"/>
        <v>4.5133149678604226E-2</v>
      </c>
      <c r="S44" s="138">
        <v>1.319</v>
      </c>
      <c r="T44" s="138">
        <v>82.850999999999999</v>
      </c>
      <c r="U44" s="138">
        <v>7.2400000000000006E-2</v>
      </c>
      <c r="V44" s="205"/>
      <c r="W44" s="165">
        <v>24.3</v>
      </c>
      <c r="X44" s="138">
        <v>1.7689999999999999</v>
      </c>
      <c r="Y44" s="138">
        <v>4.5599999999999996</v>
      </c>
      <c r="Z44" s="139" t="s">
        <v>392</v>
      </c>
      <c r="AA44" s="44"/>
      <c r="AB44" s="167">
        <f t="shared" si="6"/>
        <v>14.893939393939394</v>
      </c>
      <c r="AC44" s="47" t="s">
        <v>385</v>
      </c>
      <c r="AD44" s="40"/>
    </row>
    <row r="45" spans="1:36" s="43" customFormat="1">
      <c r="A45" s="199"/>
      <c r="B45" s="114" t="s">
        <v>380</v>
      </c>
      <c r="C45" s="115"/>
      <c r="D45" s="101" t="s">
        <v>341</v>
      </c>
      <c r="E45" s="49"/>
      <c r="F45" s="41" t="s">
        <v>33</v>
      </c>
      <c r="G45" s="40" t="s">
        <v>50</v>
      </c>
      <c r="H45" s="40" t="s">
        <v>50</v>
      </c>
      <c r="I45" s="201"/>
      <c r="J45" s="40"/>
      <c r="M45" s="128"/>
      <c r="N45" s="141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41"/>
      <c r="AA45" s="128"/>
      <c r="AB45" s="129"/>
      <c r="AC45" s="47" t="s">
        <v>379</v>
      </c>
      <c r="AD45" s="34"/>
    </row>
    <row r="46" spans="1:36" s="38" customFormat="1" ht="43.5" customHeight="1">
      <c r="A46" s="51" t="s">
        <v>61</v>
      </c>
      <c r="B46" s="108" t="s">
        <v>354</v>
      </c>
      <c r="C46" s="34"/>
      <c r="D46" s="102" t="s">
        <v>342</v>
      </c>
      <c r="E46" s="39"/>
      <c r="F46" s="32" t="s">
        <v>48</v>
      </c>
      <c r="G46" s="34" t="s">
        <v>356</v>
      </c>
      <c r="H46" s="34" t="s">
        <v>62</v>
      </c>
      <c r="I46" s="183" t="s">
        <v>304</v>
      </c>
      <c r="J46" s="34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29"/>
      <c r="AC46" s="36"/>
      <c r="AD46" s="34"/>
    </row>
    <row r="47" spans="1:36" s="43" customFormat="1" ht="43.5">
      <c r="A47" s="185" t="s">
        <v>63</v>
      </c>
      <c r="B47" s="94" t="s">
        <v>388</v>
      </c>
      <c r="C47" s="34"/>
      <c r="D47" s="102" t="s">
        <v>343</v>
      </c>
      <c r="E47" s="39"/>
      <c r="F47" s="32" t="s">
        <v>17</v>
      </c>
      <c r="G47" s="40" t="s">
        <v>50</v>
      </c>
      <c r="H47" s="40" t="s">
        <v>58</v>
      </c>
      <c r="I47" s="184"/>
      <c r="J47" s="129" t="s">
        <v>72</v>
      </c>
      <c r="K47" s="38" t="s">
        <v>418</v>
      </c>
      <c r="L47" s="38"/>
      <c r="M47" s="38"/>
      <c r="N47" s="137" t="s">
        <v>430</v>
      </c>
      <c r="O47" s="138">
        <v>400</v>
      </c>
      <c r="P47" s="137"/>
      <c r="Q47" s="137">
        <v>20</v>
      </c>
      <c r="R47" s="137">
        <f t="shared" ref="R47:R48" si="7">Q47*1000/O47^2</f>
        <v>0.125</v>
      </c>
      <c r="S47" s="137">
        <v>0.19</v>
      </c>
      <c r="T47" s="137">
        <v>0.23</v>
      </c>
      <c r="U47" s="137">
        <v>0.17399999999999999</v>
      </c>
      <c r="V47" s="137">
        <v>0.125</v>
      </c>
      <c r="W47" s="137">
        <v>48</v>
      </c>
      <c r="X47" s="137">
        <v>3.6</v>
      </c>
      <c r="Y47" s="137">
        <v>9</v>
      </c>
      <c r="Z47" s="137">
        <v>20</v>
      </c>
      <c r="AA47" s="137"/>
      <c r="AB47" s="129">
        <f t="shared" si="1"/>
        <v>50</v>
      </c>
      <c r="AC47" s="129"/>
      <c r="AD47" s="129"/>
      <c r="AE47" s="129"/>
      <c r="AF47" s="129"/>
      <c r="AG47" s="129"/>
      <c r="AH47" s="129"/>
      <c r="AI47" s="129"/>
      <c r="AJ47" s="129"/>
    </row>
    <row r="48" spans="1:36" s="38" customFormat="1" ht="43.5">
      <c r="A48" s="185"/>
      <c r="B48" s="94" t="s">
        <v>30</v>
      </c>
      <c r="C48" s="34"/>
      <c r="D48" s="102" t="s">
        <v>344</v>
      </c>
      <c r="E48" s="39"/>
      <c r="F48" s="32" t="s">
        <v>17</v>
      </c>
      <c r="G48" s="40" t="s">
        <v>50</v>
      </c>
      <c r="H48" s="40" t="s">
        <v>58</v>
      </c>
      <c r="I48" s="184"/>
      <c r="J48" s="35" t="s">
        <v>72</v>
      </c>
      <c r="K48" s="38" t="s">
        <v>418</v>
      </c>
      <c r="N48" s="137" t="s">
        <v>430</v>
      </c>
      <c r="O48" s="138">
        <v>400</v>
      </c>
      <c r="P48" s="137"/>
      <c r="Q48" s="137">
        <v>20</v>
      </c>
      <c r="R48" s="137">
        <f t="shared" si="7"/>
        <v>0.125</v>
      </c>
      <c r="S48" s="137">
        <v>0.19</v>
      </c>
      <c r="T48" s="137">
        <v>0.23</v>
      </c>
      <c r="U48" s="137">
        <v>0.17399999999999999</v>
      </c>
      <c r="V48" s="137"/>
      <c r="W48" s="137">
        <v>48</v>
      </c>
      <c r="X48" s="137">
        <v>3.6</v>
      </c>
      <c r="Y48" s="137">
        <v>9</v>
      </c>
      <c r="Z48" s="137" t="s">
        <v>409</v>
      </c>
      <c r="AA48" s="137"/>
      <c r="AB48" s="129">
        <f t="shared" si="1"/>
        <v>50</v>
      </c>
      <c r="AC48" s="36"/>
      <c r="AD48" s="53"/>
    </row>
    <row r="49" spans="1:30" s="38" customFormat="1">
      <c r="A49" s="185"/>
      <c r="B49" s="94" t="s">
        <v>64</v>
      </c>
      <c r="C49" s="34"/>
      <c r="D49" s="102" t="s">
        <v>346</v>
      </c>
      <c r="E49" s="39"/>
      <c r="F49" s="32" t="s">
        <v>27</v>
      </c>
      <c r="G49" s="34" t="s">
        <v>18</v>
      </c>
      <c r="H49" s="34" t="s">
        <v>18</v>
      </c>
      <c r="I49" s="184"/>
      <c r="J49" s="34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29"/>
      <c r="AC49" s="36"/>
      <c r="AD49" s="53"/>
    </row>
    <row r="50" spans="1:30" s="38" customFormat="1">
      <c r="A50" s="185"/>
      <c r="B50" s="94" t="s">
        <v>65</v>
      </c>
      <c r="C50" s="34"/>
      <c r="D50" s="102" t="s">
        <v>347</v>
      </c>
      <c r="E50" s="39"/>
      <c r="F50" s="32" t="s">
        <v>27</v>
      </c>
      <c r="G50" s="34" t="s">
        <v>18</v>
      </c>
      <c r="H50" s="34" t="s">
        <v>18</v>
      </c>
      <c r="I50" s="184"/>
      <c r="J50" s="34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29"/>
      <c r="AC50" s="36"/>
      <c r="AD50" s="53"/>
    </row>
    <row r="51" spans="1:30" s="38" customFormat="1" ht="29">
      <c r="A51" s="185"/>
      <c r="B51" s="94" t="s">
        <v>66</v>
      </c>
      <c r="C51" s="107" t="s">
        <v>352</v>
      </c>
      <c r="D51" s="102" t="s">
        <v>348</v>
      </c>
      <c r="E51" s="39"/>
      <c r="F51" s="32" t="s">
        <v>17</v>
      </c>
      <c r="G51" s="40" t="s">
        <v>356</v>
      </c>
      <c r="H51" s="40" t="s">
        <v>58</v>
      </c>
      <c r="I51" s="184"/>
      <c r="J51" s="34" t="s">
        <v>59</v>
      </c>
      <c r="N51" s="137" t="s">
        <v>436</v>
      </c>
      <c r="O51" s="137">
        <v>154</v>
      </c>
      <c r="P51" s="137"/>
      <c r="Q51" s="137">
        <v>1.9</v>
      </c>
      <c r="R51" s="137">
        <f t="shared" ref="R51:R53" si="8">Q51*1000/O51^2</f>
        <v>8.0114690504300895E-2</v>
      </c>
      <c r="S51" s="137">
        <v>4.8</v>
      </c>
      <c r="T51" s="137">
        <v>30</v>
      </c>
      <c r="U51" s="137">
        <v>9.7500000000000003E-2</v>
      </c>
      <c r="V51" s="137">
        <v>0.54500000000000004</v>
      </c>
      <c r="W51" s="137">
        <v>40</v>
      </c>
      <c r="X51" s="137">
        <v>2.2000000000000002</v>
      </c>
      <c r="Y51" s="137">
        <v>6.9</v>
      </c>
      <c r="Z51" s="137" t="s">
        <v>397</v>
      </c>
      <c r="AA51" s="137"/>
      <c r="AB51" s="129">
        <f t="shared" si="1"/>
        <v>12.337662337662337</v>
      </c>
      <c r="AC51" s="36"/>
      <c r="AD51" s="53"/>
    </row>
    <row r="52" spans="1:30" s="38" customFormat="1" ht="29">
      <c r="A52" s="185"/>
      <c r="B52" s="94"/>
      <c r="C52" s="107" t="s">
        <v>352</v>
      </c>
      <c r="D52" s="102" t="s">
        <v>349</v>
      </c>
      <c r="E52" s="39"/>
      <c r="F52" s="32" t="s">
        <v>17</v>
      </c>
      <c r="G52" s="40" t="s">
        <v>356</v>
      </c>
      <c r="H52" s="40" t="s">
        <v>58</v>
      </c>
      <c r="I52" s="184"/>
      <c r="J52" s="34" t="s">
        <v>60</v>
      </c>
      <c r="N52" s="137" t="s">
        <v>436</v>
      </c>
      <c r="O52" s="137">
        <v>154</v>
      </c>
      <c r="P52" s="137"/>
      <c r="Q52" s="137">
        <v>2.7</v>
      </c>
      <c r="R52" s="137">
        <f t="shared" si="8"/>
        <v>0.11384719176926969</v>
      </c>
      <c r="S52" s="137">
        <v>8.1</v>
      </c>
      <c r="T52" s="137">
        <v>30</v>
      </c>
      <c r="U52" s="137">
        <v>0.17</v>
      </c>
      <c r="V52" s="137"/>
      <c r="W52" s="137">
        <v>40</v>
      </c>
      <c r="X52" s="137">
        <v>2</v>
      </c>
      <c r="Y52" s="137">
        <v>6.9</v>
      </c>
      <c r="Z52" s="137" t="s">
        <v>398</v>
      </c>
      <c r="AA52" s="137"/>
      <c r="AB52" s="129">
        <f t="shared" si="1"/>
        <v>17.532467532467532</v>
      </c>
      <c r="AC52" s="36"/>
      <c r="AD52" s="53"/>
    </row>
    <row r="53" spans="1:30" s="38" customFormat="1" ht="29">
      <c r="A53" s="185"/>
      <c r="B53" s="94"/>
      <c r="C53" s="107" t="s">
        <v>352</v>
      </c>
      <c r="D53" s="102" t="s">
        <v>350</v>
      </c>
      <c r="E53" s="39"/>
      <c r="F53" s="32" t="s">
        <v>17</v>
      </c>
      <c r="G53" s="40" t="s">
        <v>356</v>
      </c>
      <c r="H53" s="40" t="s">
        <v>58</v>
      </c>
      <c r="I53" s="184"/>
      <c r="J53" s="34" t="s">
        <v>59</v>
      </c>
      <c r="N53" s="137" t="s">
        <v>436</v>
      </c>
      <c r="O53" s="137">
        <v>154</v>
      </c>
      <c r="P53" s="137"/>
      <c r="Q53" s="137">
        <v>1.9</v>
      </c>
      <c r="R53" s="137">
        <f t="shared" si="8"/>
        <v>8.0114690504300895E-2</v>
      </c>
      <c r="S53" s="137">
        <v>4.8</v>
      </c>
      <c r="T53" s="137">
        <v>30</v>
      </c>
      <c r="U53" s="137">
        <v>9.7500000000000003E-2</v>
      </c>
      <c r="V53" s="137"/>
      <c r="W53" s="137">
        <v>40</v>
      </c>
      <c r="X53" s="137">
        <v>2.2000000000000002</v>
      </c>
      <c r="Y53" s="137">
        <v>6.9</v>
      </c>
      <c r="Z53" s="137" t="s">
        <v>397</v>
      </c>
      <c r="AA53" s="137"/>
      <c r="AB53" s="129">
        <f t="shared" si="1"/>
        <v>12.337662337662337</v>
      </c>
      <c r="AC53" s="36"/>
      <c r="AD53" s="53"/>
    </row>
    <row r="54" spans="1:30" s="38" customFormat="1">
      <c r="A54" s="185"/>
      <c r="B54" s="117" t="s">
        <v>381</v>
      </c>
      <c r="C54" s="34"/>
      <c r="D54" s="102" t="s">
        <v>351</v>
      </c>
      <c r="E54" s="39"/>
      <c r="F54" s="32" t="s">
        <v>33</v>
      </c>
      <c r="G54" s="40" t="s">
        <v>49</v>
      </c>
      <c r="H54" s="40" t="s">
        <v>49</v>
      </c>
      <c r="I54" s="184"/>
      <c r="J54" s="34" t="s">
        <v>59</v>
      </c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29"/>
      <c r="AC54" s="36"/>
      <c r="AD54" s="53"/>
    </row>
    <row r="55" spans="1:30" s="38" customFormat="1">
      <c r="A55" s="185"/>
      <c r="B55" s="116" t="s">
        <v>380</v>
      </c>
      <c r="C55" s="37"/>
      <c r="D55" s="102" t="s">
        <v>359</v>
      </c>
      <c r="E55" s="39"/>
      <c r="F55" s="32" t="s">
        <v>33</v>
      </c>
      <c r="G55" s="40" t="s">
        <v>50</v>
      </c>
      <c r="H55" s="40" t="s">
        <v>50</v>
      </c>
      <c r="I55" s="184"/>
      <c r="J55" s="34"/>
      <c r="M55" s="35"/>
      <c r="N55" s="35"/>
      <c r="Z55" s="35"/>
      <c r="AA55" s="35"/>
      <c r="AB55" s="129"/>
      <c r="AC55" s="36"/>
      <c r="AD55" s="53"/>
    </row>
    <row r="56" spans="1:30" s="43" customFormat="1" ht="29">
      <c r="A56" s="54" t="s">
        <v>61</v>
      </c>
      <c r="B56" s="109" t="s">
        <v>382</v>
      </c>
      <c r="C56" s="40"/>
      <c r="D56" s="101" t="s">
        <v>360</v>
      </c>
      <c r="E56" s="46"/>
      <c r="F56" s="41" t="s">
        <v>48</v>
      </c>
      <c r="G56" s="40" t="s">
        <v>356</v>
      </c>
      <c r="H56" s="40" t="s">
        <v>62</v>
      </c>
      <c r="I56" s="186" t="s">
        <v>304</v>
      </c>
      <c r="J56" s="40"/>
      <c r="M56" s="44"/>
      <c r="N56" s="139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9"/>
      <c r="AA56" s="44"/>
      <c r="AB56" s="129"/>
      <c r="AC56" s="52"/>
      <c r="AD56" s="40"/>
    </row>
    <row r="57" spans="1:30" s="43" customFormat="1">
      <c r="A57" s="189" t="s">
        <v>437</v>
      </c>
      <c r="B57" s="91" t="s">
        <v>64</v>
      </c>
      <c r="C57" s="40"/>
      <c r="D57" s="100" t="s">
        <v>361</v>
      </c>
      <c r="E57" s="49"/>
      <c r="F57" s="41" t="s">
        <v>27</v>
      </c>
      <c r="G57" s="40" t="s">
        <v>18</v>
      </c>
      <c r="H57" s="40" t="s">
        <v>18</v>
      </c>
      <c r="I57" s="187"/>
      <c r="J57" s="40"/>
      <c r="M57" s="44"/>
      <c r="N57" s="139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9"/>
      <c r="AA57" s="44"/>
      <c r="AB57" s="129"/>
      <c r="AC57" s="47"/>
      <c r="AD57" s="45"/>
    </row>
    <row r="58" spans="1:30" s="43" customFormat="1" ht="29">
      <c r="A58" s="190"/>
      <c r="B58" s="91" t="s">
        <v>51</v>
      </c>
      <c r="C58" s="40"/>
      <c r="D58" s="100" t="s">
        <v>362</v>
      </c>
      <c r="E58" s="49"/>
      <c r="F58" s="41" t="s">
        <v>17</v>
      </c>
      <c r="G58" s="40" t="s">
        <v>356</v>
      </c>
      <c r="H58" s="40" t="s">
        <v>58</v>
      </c>
      <c r="I58" s="187"/>
      <c r="J58" s="40" t="s">
        <v>60</v>
      </c>
      <c r="M58" s="128"/>
      <c r="N58" s="141" t="s">
        <v>436</v>
      </c>
      <c r="O58" s="138">
        <v>154</v>
      </c>
      <c r="P58" s="138"/>
      <c r="Q58" s="138">
        <v>2.7</v>
      </c>
      <c r="R58" s="138">
        <f t="shared" ref="R58:R61" si="9">Q58*1000/O58^2</f>
        <v>0.11384719176926969</v>
      </c>
      <c r="S58" s="142">
        <v>8.1</v>
      </c>
      <c r="T58" s="138">
        <v>30</v>
      </c>
      <c r="U58" s="138">
        <v>0.17</v>
      </c>
      <c r="V58" s="181">
        <v>0.47</v>
      </c>
      <c r="W58" s="138">
        <v>40</v>
      </c>
      <c r="X58" s="138">
        <v>2</v>
      </c>
      <c r="Y58" s="138">
        <v>6.9</v>
      </c>
      <c r="Z58" s="141" t="s">
        <v>398</v>
      </c>
      <c r="AA58" s="128"/>
      <c r="AB58" s="129">
        <f t="shared" si="1"/>
        <v>17.532467532467532</v>
      </c>
      <c r="AC58" s="47"/>
      <c r="AD58" s="53"/>
    </row>
    <row r="59" spans="1:30" s="43" customFormat="1" ht="29">
      <c r="A59" s="190"/>
      <c r="B59" s="91"/>
      <c r="C59" s="40"/>
      <c r="D59" s="100" t="s">
        <v>363</v>
      </c>
      <c r="E59" s="49"/>
      <c r="F59" s="41" t="s">
        <v>17</v>
      </c>
      <c r="G59" s="40" t="s">
        <v>356</v>
      </c>
      <c r="H59" s="40" t="s">
        <v>58</v>
      </c>
      <c r="I59" s="187"/>
      <c r="J59" s="40" t="s">
        <v>60</v>
      </c>
      <c r="M59" s="128"/>
      <c r="N59" s="141" t="s">
        <v>436</v>
      </c>
      <c r="O59" s="138">
        <v>154</v>
      </c>
      <c r="P59" s="138"/>
      <c r="Q59" s="138">
        <v>2.7</v>
      </c>
      <c r="R59" s="138">
        <f t="shared" si="9"/>
        <v>0.11384719176926969</v>
      </c>
      <c r="S59" s="142">
        <v>8.1</v>
      </c>
      <c r="T59" s="138">
        <v>30</v>
      </c>
      <c r="U59" s="138">
        <v>0.17</v>
      </c>
      <c r="V59" s="182"/>
      <c r="W59" s="138">
        <v>40</v>
      </c>
      <c r="X59" s="138">
        <v>2</v>
      </c>
      <c r="Y59" s="138">
        <v>6.9</v>
      </c>
      <c r="Z59" s="141" t="s">
        <v>398</v>
      </c>
      <c r="AA59" s="128"/>
      <c r="AB59" s="129">
        <f t="shared" si="1"/>
        <v>17.532467532467532</v>
      </c>
      <c r="AC59" s="47"/>
      <c r="AD59" s="53"/>
    </row>
    <row r="60" spans="1:30" s="43" customFormat="1" ht="29">
      <c r="A60" s="190"/>
      <c r="B60" s="91" t="s">
        <v>28</v>
      </c>
      <c r="C60" s="40"/>
      <c r="D60" s="100" t="s">
        <v>364</v>
      </c>
      <c r="E60" s="49"/>
      <c r="F60" s="41" t="s">
        <v>17</v>
      </c>
      <c r="G60" s="40" t="s">
        <v>356</v>
      </c>
      <c r="H60" s="40" t="s">
        <v>18</v>
      </c>
      <c r="I60" s="187"/>
      <c r="J60" s="195" t="s">
        <v>464</v>
      </c>
      <c r="M60" s="192"/>
      <c r="N60" s="141" t="s">
        <v>430</v>
      </c>
      <c r="O60" s="138">
        <v>13</v>
      </c>
      <c r="P60" s="138"/>
      <c r="Q60" s="138">
        <v>0.42299999999999999</v>
      </c>
      <c r="R60" s="138">
        <f t="shared" si="9"/>
        <v>2.5029585798816569</v>
      </c>
      <c r="S60" s="138">
        <v>19</v>
      </c>
      <c r="T60" s="138">
        <v>0.05</v>
      </c>
      <c r="U60" s="138">
        <v>0.248</v>
      </c>
      <c r="V60" s="138">
        <v>0.36</v>
      </c>
      <c r="W60" s="138">
        <v>85</v>
      </c>
      <c r="X60" s="138">
        <v>4.16</v>
      </c>
      <c r="Y60" s="138">
        <v>8</v>
      </c>
      <c r="Z60" s="141" t="s">
        <v>409</v>
      </c>
      <c r="AA60" s="128"/>
      <c r="AB60" s="129">
        <f t="shared" si="1"/>
        <v>1538.4615384615386</v>
      </c>
      <c r="AC60" s="47"/>
      <c r="AD60" s="45"/>
    </row>
    <row r="61" spans="1:30" s="43" customFormat="1" ht="29">
      <c r="A61" s="190"/>
      <c r="B61" s="91" t="s">
        <v>30</v>
      </c>
      <c r="C61" s="40"/>
      <c r="D61" s="100" t="s">
        <v>365</v>
      </c>
      <c r="E61" s="49"/>
      <c r="F61" s="41" t="s">
        <v>17</v>
      </c>
      <c r="G61" s="40" t="s">
        <v>356</v>
      </c>
      <c r="H61" s="40" t="s">
        <v>18</v>
      </c>
      <c r="I61" s="187"/>
      <c r="J61" s="196"/>
      <c r="M61" s="192"/>
      <c r="N61" s="141" t="s">
        <v>430</v>
      </c>
      <c r="O61" s="138">
        <v>13</v>
      </c>
      <c r="P61" s="138"/>
      <c r="Q61" s="138">
        <v>0.42299999999999999</v>
      </c>
      <c r="R61" s="138">
        <f t="shared" si="9"/>
        <v>2.5029585798816569</v>
      </c>
      <c r="S61" s="138">
        <v>19</v>
      </c>
      <c r="T61" s="138">
        <v>0.05</v>
      </c>
      <c r="U61" s="138">
        <v>0.248</v>
      </c>
      <c r="V61" s="138">
        <v>0.36</v>
      </c>
      <c r="W61" s="138">
        <v>85</v>
      </c>
      <c r="X61" s="138">
        <v>4.16</v>
      </c>
      <c r="Y61" s="138">
        <v>8</v>
      </c>
      <c r="Z61" s="141" t="s">
        <v>409</v>
      </c>
      <c r="AA61" s="128"/>
      <c r="AB61" s="129">
        <f t="shared" si="1"/>
        <v>1538.4615384615386</v>
      </c>
      <c r="AC61" s="47"/>
      <c r="AD61" s="45"/>
    </row>
    <row r="62" spans="1:30" s="43" customFormat="1">
      <c r="A62" s="190"/>
      <c r="B62" s="91" t="s">
        <v>55</v>
      </c>
      <c r="C62" s="40"/>
      <c r="D62" s="100" t="s">
        <v>366</v>
      </c>
      <c r="E62" s="49"/>
      <c r="F62" s="41" t="s">
        <v>33</v>
      </c>
      <c r="G62" s="40" t="s">
        <v>50</v>
      </c>
      <c r="H62" s="40" t="s">
        <v>50</v>
      </c>
      <c r="I62" s="187"/>
      <c r="M62" s="44"/>
      <c r="N62" s="139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9"/>
      <c r="AA62" s="44"/>
      <c r="AB62" s="129"/>
      <c r="AC62" s="47"/>
      <c r="AD62" s="45"/>
    </row>
    <row r="63" spans="1:30" s="43" customFormat="1">
      <c r="A63" s="190"/>
      <c r="B63" s="114" t="s">
        <v>381</v>
      </c>
      <c r="C63" s="115"/>
      <c r="D63" s="101" t="s">
        <v>367</v>
      </c>
      <c r="E63" s="168"/>
      <c r="F63" s="41" t="s">
        <v>33</v>
      </c>
      <c r="G63" s="40" t="s">
        <v>18</v>
      </c>
      <c r="H63" s="40" t="s">
        <v>18</v>
      </c>
      <c r="I63" s="187"/>
      <c r="M63" s="44"/>
      <c r="N63" s="139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9"/>
      <c r="AA63" s="44"/>
      <c r="AB63" s="129"/>
      <c r="AC63" s="47"/>
      <c r="AD63" s="45"/>
    </row>
    <row r="64" spans="1:30" s="43" customFormat="1" ht="29">
      <c r="A64" s="191"/>
      <c r="B64" s="91" t="s">
        <v>28</v>
      </c>
      <c r="C64" s="40"/>
      <c r="D64" s="100" t="s">
        <v>364</v>
      </c>
      <c r="E64" s="49"/>
      <c r="F64" s="41" t="s">
        <v>17</v>
      </c>
      <c r="G64" s="40" t="s">
        <v>356</v>
      </c>
      <c r="H64" s="40" t="s">
        <v>18</v>
      </c>
      <c r="I64" s="188"/>
      <c r="J64" s="197" t="s">
        <v>464</v>
      </c>
      <c r="M64" s="192"/>
      <c r="N64" s="141" t="s">
        <v>430</v>
      </c>
      <c r="O64" s="138">
        <v>13</v>
      </c>
      <c r="P64" s="138"/>
      <c r="Q64" s="138">
        <v>0.42299999999999999</v>
      </c>
      <c r="R64" s="138">
        <f t="shared" ref="R64:R65" si="10">Q64*1000/O64^2</f>
        <v>2.5029585798816569</v>
      </c>
      <c r="S64" s="138">
        <v>19</v>
      </c>
      <c r="T64" s="138">
        <v>0.05</v>
      </c>
      <c r="U64" s="138">
        <v>0.248</v>
      </c>
      <c r="V64" s="138">
        <v>0.36</v>
      </c>
      <c r="W64" s="138">
        <v>85</v>
      </c>
      <c r="X64" s="138">
        <v>4.16</v>
      </c>
      <c r="Y64" s="138">
        <v>8</v>
      </c>
      <c r="Z64" s="141" t="s">
        <v>409</v>
      </c>
      <c r="AA64" s="166"/>
      <c r="AB64" s="167">
        <f t="shared" ref="AB64:AB67" si="11">Z64*1000/O64</f>
        <v>1538.4615384615386</v>
      </c>
      <c r="AC64" s="47"/>
      <c r="AD64" s="45"/>
    </row>
    <row r="65" spans="1:30" s="43" customFormat="1" ht="29">
      <c r="A65" s="191"/>
      <c r="B65" s="91" t="s">
        <v>30</v>
      </c>
      <c r="C65" s="40"/>
      <c r="D65" s="100" t="s">
        <v>365</v>
      </c>
      <c r="E65" s="49"/>
      <c r="F65" s="41" t="s">
        <v>17</v>
      </c>
      <c r="G65" s="40" t="s">
        <v>356</v>
      </c>
      <c r="H65" s="40" t="s">
        <v>18</v>
      </c>
      <c r="I65" s="188"/>
      <c r="J65" s="198"/>
      <c r="M65" s="192"/>
      <c r="N65" s="141" t="s">
        <v>430</v>
      </c>
      <c r="O65" s="138">
        <v>13</v>
      </c>
      <c r="P65" s="138"/>
      <c r="Q65" s="138">
        <v>0.42299999999999999</v>
      </c>
      <c r="R65" s="138">
        <f t="shared" si="10"/>
        <v>2.5029585798816569</v>
      </c>
      <c r="S65" s="138">
        <v>19</v>
      </c>
      <c r="T65" s="138">
        <v>0.05</v>
      </c>
      <c r="U65" s="138">
        <v>0.248</v>
      </c>
      <c r="V65" s="138">
        <v>0.36</v>
      </c>
      <c r="W65" s="138">
        <v>85</v>
      </c>
      <c r="X65" s="138">
        <v>4.16</v>
      </c>
      <c r="Y65" s="138">
        <v>8</v>
      </c>
      <c r="Z65" s="141" t="s">
        <v>409</v>
      </c>
      <c r="AA65" s="166"/>
      <c r="AB65" s="167">
        <f t="shared" si="11"/>
        <v>1538.4615384615386</v>
      </c>
      <c r="AC65" s="47"/>
      <c r="AD65" s="45"/>
    </row>
    <row r="66" spans="1:30" s="43" customFormat="1" ht="29">
      <c r="A66" s="191"/>
      <c r="B66" s="91" t="s">
        <v>67</v>
      </c>
      <c r="C66" s="40"/>
      <c r="D66" s="100" t="s">
        <v>446</v>
      </c>
      <c r="E66" s="49"/>
      <c r="F66" s="41" t="s">
        <v>17</v>
      </c>
      <c r="G66" s="40" t="s">
        <v>356</v>
      </c>
      <c r="H66" s="40" t="s">
        <v>18</v>
      </c>
      <c r="I66" s="188"/>
      <c r="J66" s="40" t="s">
        <v>60</v>
      </c>
      <c r="M66" s="166"/>
      <c r="N66" s="141" t="s">
        <v>436</v>
      </c>
      <c r="O66" s="138">
        <v>154</v>
      </c>
      <c r="P66" s="138"/>
      <c r="Q66" s="138">
        <v>2.7</v>
      </c>
      <c r="R66" s="138">
        <f t="shared" ref="R66:R67" si="12">Q66*1000/O66^2</f>
        <v>0.11384719176926969</v>
      </c>
      <c r="S66" s="142">
        <v>8.1</v>
      </c>
      <c r="T66" s="138">
        <v>30</v>
      </c>
      <c r="U66" s="138">
        <v>0.17</v>
      </c>
      <c r="V66" s="181">
        <v>0.47</v>
      </c>
      <c r="W66" s="138">
        <v>40</v>
      </c>
      <c r="X66" s="138">
        <v>2</v>
      </c>
      <c r="Y66" s="138">
        <v>6.9</v>
      </c>
      <c r="Z66" s="141" t="s">
        <v>398</v>
      </c>
      <c r="AA66" s="166"/>
      <c r="AB66" s="167">
        <f t="shared" si="11"/>
        <v>17.532467532467532</v>
      </c>
      <c r="AC66" s="47"/>
      <c r="AD66" s="53"/>
    </row>
    <row r="67" spans="1:30" s="43" customFormat="1" ht="29">
      <c r="A67" s="191"/>
      <c r="B67" s="91"/>
      <c r="C67" s="40"/>
      <c r="D67" s="100" t="s">
        <v>445</v>
      </c>
      <c r="E67" s="49"/>
      <c r="F67" s="41" t="s">
        <v>17</v>
      </c>
      <c r="G67" s="40" t="s">
        <v>356</v>
      </c>
      <c r="H67" s="40" t="s">
        <v>18</v>
      </c>
      <c r="I67" s="188"/>
      <c r="J67" s="40" t="s">
        <v>60</v>
      </c>
      <c r="M67" s="166"/>
      <c r="N67" s="141" t="s">
        <v>436</v>
      </c>
      <c r="O67" s="138">
        <v>154</v>
      </c>
      <c r="P67" s="138"/>
      <c r="Q67" s="138">
        <v>2.7</v>
      </c>
      <c r="R67" s="138">
        <f t="shared" si="12"/>
        <v>0.11384719176926969</v>
      </c>
      <c r="S67" s="142">
        <v>8.1</v>
      </c>
      <c r="T67" s="138">
        <v>30</v>
      </c>
      <c r="U67" s="138">
        <v>0.17</v>
      </c>
      <c r="V67" s="182"/>
      <c r="W67" s="138">
        <v>40</v>
      </c>
      <c r="X67" s="138">
        <v>2</v>
      </c>
      <c r="Y67" s="138">
        <v>6.9</v>
      </c>
      <c r="Z67" s="141" t="s">
        <v>398</v>
      </c>
      <c r="AA67" s="166"/>
      <c r="AB67" s="167">
        <f t="shared" si="11"/>
        <v>17.532467532467532</v>
      </c>
      <c r="AC67" s="47"/>
      <c r="AD67" s="53"/>
    </row>
    <row r="68" spans="1:30" s="43" customFormat="1" ht="29">
      <c r="A68" s="190"/>
      <c r="B68" s="92" t="s">
        <v>68</v>
      </c>
      <c r="C68" s="40"/>
      <c r="D68" s="100" t="s">
        <v>368</v>
      </c>
      <c r="E68" s="88" t="s">
        <v>69</v>
      </c>
      <c r="F68" s="41" t="s">
        <v>48</v>
      </c>
      <c r="G68" s="40" t="s">
        <v>58</v>
      </c>
      <c r="H68" s="40" t="s">
        <v>356</v>
      </c>
      <c r="I68" s="187"/>
      <c r="J68" s="40"/>
      <c r="M68" s="44"/>
      <c r="N68" s="139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9"/>
      <c r="AA68" s="44"/>
      <c r="AB68" s="129"/>
      <c r="AC68" s="47"/>
      <c r="AD68" s="45"/>
    </row>
    <row r="69" spans="1:30" s="43" customFormat="1" ht="29">
      <c r="A69" s="190"/>
      <c r="B69" s="91" t="s">
        <v>440</v>
      </c>
      <c r="C69" s="40"/>
      <c r="D69" s="100" t="s">
        <v>373</v>
      </c>
      <c r="E69" s="49"/>
      <c r="F69" s="41" t="s">
        <v>17</v>
      </c>
      <c r="G69" s="40" t="s">
        <v>356</v>
      </c>
      <c r="H69" s="40" t="s">
        <v>18</v>
      </c>
      <c r="I69" s="187"/>
      <c r="J69" s="40" t="s">
        <v>60</v>
      </c>
      <c r="M69" s="166"/>
      <c r="N69" s="141" t="s">
        <v>436</v>
      </c>
      <c r="O69" s="138">
        <v>154</v>
      </c>
      <c r="P69" s="138"/>
      <c r="Q69" s="138">
        <v>2.7</v>
      </c>
      <c r="R69" s="138">
        <f t="shared" ref="R69:R70" si="13">Q69*1000/O69^2</f>
        <v>0.11384719176926969</v>
      </c>
      <c r="S69" s="142">
        <v>8.1</v>
      </c>
      <c r="T69" s="138">
        <v>30</v>
      </c>
      <c r="U69" s="138">
        <v>0.17</v>
      </c>
      <c r="V69" s="181">
        <v>0.47</v>
      </c>
      <c r="W69" s="138">
        <v>40</v>
      </c>
      <c r="X69" s="138">
        <v>2</v>
      </c>
      <c r="Y69" s="138">
        <v>6.9</v>
      </c>
      <c r="Z69" s="141" t="s">
        <v>398</v>
      </c>
      <c r="AA69" s="166"/>
      <c r="AB69" s="167">
        <f t="shared" ref="AB69:AB70" si="14">Z69*1000/O69</f>
        <v>17.532467532467532</v>
      </c>
      <c r="AC69" s="47"/>
      <c r="AD69" s="53"/>
    </row>
    <row r="70" spans="1:30" s="43" customFormat="1" ht="29">
      <c r="A70" s="191"/>
      <c r="B70" s="91"/>
      <c r="C70" s="40"/>
      <c r="D70" s="100" t="s">
        <v>375</v>
      </c>
      <c r="E70" s="49"/>
      <c r="F70" s="41" t="s">
        <v>17</v>
      </c>
      <c r="G70" s="40" t="s">
        <v>356</v>
      </c>
      <c r="H70" s="40" t="s">
        <v>18</v>
      </c>
      <c r="I70" s="188"/>
      <c r="J70" s="40" t="s">
        <v>60</v>
      </c>
      <c r="M70" s="166"/>
      <c r="N70" s="141" t="s">
        <v>436</v>
      </c>
      <c r="O70" s="138">
        <v>154</v>
      </c>
      <c r="P70" s="138"/>
      <c r="Q70" s="138">
        <v>2.7</v>
      </c>
      <c r="R70" s="138">
        <f t="shared" si="13"/>
        <v>0.11384719176926969</v>
      </c>
      <c r="S70" s="142">
        <v>8.1</v>
      </c>
      <c r="T70" s="138">
        <v>30</v>
      </c>
      <c r="U70" s="138">
        <v>0.17</v>
      </c>
      <c r="V70" s="182"/>
      <c r="W70" s="138">
        <v>40</v>
      </c>
      <c r="X70" s="138">
        <v>2</v>
      </c>
      <c r="Y70" s="138">
        <v>6.9</v>
      </c>
      <c r="Z70" s="141" t="s">
        <v>398</v>
      </c>
      <c r="AA70" s="166"/>
      <c r="AB70" s="167">
        <f t="shared" si="14"/>
        <v>17.532467532467532</v>
      </c>
      <c r="AC70" s="47"/>
      <c r="AD70" s="53"/>
    </row>
    <row r="71" spans="1:30" s="43" customFormat="1">
      <c r="A71" s="190"/>
      <c r="B71" s="91" t="s">
        <v>71</v>
      </c>
      <c r="C71" s="100" t="s">
        <v>371</v>
      </c>
      <c r="D71" s="100" t="s">
        <v>371</v>
      </c>
      <c r="E71" s="49"/>
      <c r="F71" s="41" t="s">
        <v>33</v>
      </c>
      <c r="G71" s="40" t="s">
        <v>49</v>
      </c>
      <c r="H71" s="40" t="s">
        <v>49</v>
      </c>
      <c r="I71" s="187"/>
      <c r="J71" s="40"/>
      <c r="M71" s="44"/>
      <c r="N71" s="139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9"/>
      <c r="AA71" s="44"/>
      <c r="AB71" s="129"/>
      <c r="AC71" s="47"/>
      <c r="AD71" s="45"/>
    </row>
    <row r="72" spans="1:30" s="43" customFormat="1" ht="29">
      <c r="A72" s="190"/>
      <c r="B72" s="91" t="s">
        <v>28</v>
      </c>
      <c r="C72" s="40"/>
      <c r="D72" s="100" t="s">
        <v>372</v>
      </c>
      <c r="E72" s="49"/>
      <c r="F72" s="41" t="s">
        <v>17</v>
      </c>
      <c r="G72" s="40" t="s">
        <v>356</v>
      </c>
      <c r="H72" s="40" t="s">
        <v>18</v>
      </c>
      <c r="I72" s="187"/>
      <c r="J72" s="193" t="s">
        <v>464</v>
      </c>
      <c r="M72" s="192"/>
      <c r="N72" s="141" t="s">
        <v>430</v>
      </c>
      <c r="O72" s="138">
        <v>13</v>
      </c>
      <c r="P72" s="138"/>
      <c r="Q72" s="138">
        <v>0.42299999999999999</v>
      </c>
      <c r="R72" s="138">
        <f t="shared" ref="R72:R73" si="15">Q72*1000/O72^2</f>
        <v>2.5029585798816569</v>
      </c>
      <c r="S72" s="138">
        <v>19</v>
      </c>
      <c r="T72" s="138">
        <v>0.05</v>
      </c>
      <c r="U72" s="138">
        <v>0.248</v>
      </c>
      <c r="V72" s="138">
        <v>0.36</v>
      </c>
      <c r="W72" s="138">
        <v>85</v>
      </c>
      <c r="X72" s="138">
        <v>4.16</v>
      </c>
      <c r="Y72" s="138">
        <v>8</v>
      </c>
      <c r="Z72" s="141" t="s">
        <v>409</v>
      </c>
      <c r="AA72" s="128"/>
      <c r="AB72" s="129">
        <f t="shared" ref="AB72:AB78" si="16">Z72*1000/O72</f>
        <v>1538.4615384615386</v>
      </c>
      <c r="AC72" s="47"/>
      <c r="AD72" s="45"/>
    </row>
    <row r="73" spans="1:30" s="43" customFormat="1" ht="29">
      <c r="A73" s="190"/>
      <c r="B73" s="91" t="s">
        <v>30</v>
      </c>
      <c r="C73" s="40"/>
      <c r="D73" s="100" t="s">
        <v>374</v>
      </c>
      <c r="E73" s="49"/>
      <c r="F73" s="41" t="s">
        <v>17</v>
      </c>
      <c r="G73" s="40" t="s">
        <v>356</v>
      </c>
      <c r="H73" s="40" t="s">
        <v>18</v>
      </c>
      <c r="I73" s="187"/>
      <c r="J73" s="194"/>
      <c r="M73" s="192"/>
      <c r="N73" s="141" t="s">
        <v>430</v>
      </c>
      <c r="O73" s="138">
        <v>13</v>
      </c>
      <c r="P73" s="138"/>
      <c r="Q73" s="138">
        <v>0.42299999999999999</v>
      </c>
      <c r="R73" s="138">
        <f t="shared" si="15"/>
        <v>2.5029585798816569</v>
      </c>
      <c r="S73" s="138">
        <v>19</v>
      </c>
      <c r="T73" s="138">
        <v>0.05</v>
      </c>
      <c r="U73" s="138">
        <v>0.248</v>
      </c>
      <c r="V73" s="138">
        <v>0.36</v>
      </c>
      <c r="W73" s="138">
        <v>85</v>
      </c>
      <c r="X73" s="138">
        <v>4.16</v>
      </c>
      <c r="Y73" s="138">
        <v>8</v>
      </c>
      <c r="Z73" s="141" t="s">
        <v>396</v>
      </c>
      <c r="AA73" s="128"/>
      <c r="AB73" s="129">
        <f t="shared" si="16"/>
        <v>769.23076923076928</v>
      </c>
      <c r="AC73" s="47"/>
      <c r="AD73" s="45"/>
    </row>
    <row r="74" spans="1:30" s="43" customFormat="1">
      <c r="A74" s="190"/>
      <c r="B74" s="91" t="s">
        <v>55</v>
      </c>
      <c r="C74" s="40"/>
      <c r="D74" s="100" t="s">
        <v>376</v>
      </c>
      <c r="E74" s="49"/>
      <c r="F74" s="41" t="s">
        <v>33</v>
      </c>
      <c r="G74" s="40" t="s">
        <v>49</v>
      </c>
      <c r="H74" s="40" t="s">
        <v>49</v>
      </c>
      <c r="I74" s="187"/>
      <c r="J74" s="40"/>
      <c r="M74" s="44"/>
      <c r="N74" s="139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9"/>
      <c r="AA74" s="44"/>
      <c r="AB74" s="129"/>
      <c r="AC74" s="47"/>
      <c r="AD74" s="45"/>
    </row>
    <row r="75" spans="1:30" s="43" customFormat="1" ht="29">
      <c r="A75" s="191"/>
      <c r="B75" s="91" t="s">
        <v>441</v>
      </c>
      <c r="C75" s="40"/>
      <c r="D75" s="100" t="s">
        <v>400</v>
      </c>
      <c r="E75" s="49"/>
      <c r="F75" s="41" t="s">
        <v>17</v>
      </c>
      <c r="G75" s="40" t="s">
        <v>356</v>
      </c>
      <c r="H75" s="40" t="s">
        <v>18</v>
      </c>
      <c r="I75" s="188"/>
      <c r="J75" s="40" t="s">
        <v>60</v>
      </c>
      <c r="M75" s="166"/>
      <c r="N75" s="141" t="s">
        <v>436</v>
      </c>
      <c r="O75" s="138">
        <v>154</v>
      </c>
      <c r="P75" s="138"/>
      <c r="Q75" s="138">
        <v>2.7</v>
      </c>
      <c r="R75" s="138">
        <f t="shared" ref="R75:R76" si="17">Q75*1000/O75^2</f>
        <v>0.11384719176926969</v>
      </c>
      <c r="S75" s="142">
        <v>8.1</v>
      </c>
      <c r="T75" s="138">
        <v>30</v>
      </c>
      <c r="U75" s="138">
        <v>0.17</v>
      </c>
      <c r="V75" s="138"/>
      <c r="W75" s="138">
        <v>40</v>
      </c>
      <c r="X75" s="138">
        <v>2</v>
      </c>
      <c r="Y75" s="138">
        <v>6.9</v>
      </c>
      <c r="Z75" s="141" t="s">
        <v>398</v>
      </c>
      <c r="AA75" s="166"/>
      <c r="AB75" s="167">
        <f t="shared" ref="AB75:AB76" si="18">Z75*1000/O75</f>
        <v>17.532467532467532</v>
      </c>
      <c r="AC75" s="47"/>
      <c r="AD75" s="53"/>
    </row>
    <row r="76" spans="1:30" s="43" customFormat="1" ht="29">
      <c r="A76" s="191"/>
      <c r="B76" s="91"/>
      <c r="C76" s="40"/>
      <c r="D76" s="100" t="s">
        <v>401</v>
      </c>
      <c r="E76" s="49"/>
      <c r="F76" s="41" t="s">
        <v>17</v>
      </c>
      <c r="G76" s="40" t="s">
        <v>356</v>
      </c>
      <c r="H76" s="40" t="s">
        <v>18</v>
      </c>
      <c r="I76" s="188"/>
      <c r="J76" s="40" t="s">
        <v>60</v>
      </c>
      <c r="N76" s="138" t="s">
        <v>436</v>
      </c>
      <c r="O76" s="138">
        <v>154</v>
      </c>
      <c r="P76" s="138"/>
      <c r="Q76" s="138">
        <v>2.7</v>
      </c>
      <c r="R76" s="138">
        <f t="shared" si="17"/>
        <v>0.11384719176926969</v>
      </c>
      <c r="S76" s="138">
        <v>8.1</v>
      </c>
      <c r="T76" s="138">
        <v>30</v>
      </c>
      <c r="U76" s="138">
        <v>0.17</v>
      </c>
      <c r="V76" s="138"/>
      <c r="W76" s="138">
        <v>40</v>
      </c>
      <c r="X76" s="138">
        <v>2</v>
      </c>
      <c r="Y76" s="138">
        <v>6.9</v>
      </c>
      <c r="Z76" s="138" t="s">
        <v>398</v>
      </c>
      <c r="AA76" s="166"/>
      <c r="AB76" s="167">
        <f t="shared" si="18"/>
        <v>17.532467532467532</v>
      </c>
      <c r="AC76" s="47"/>
      <c r="AD76" s="45"/>
    </row>
    <row r="77" spans="1:30" s="43" customFormat="1" ht="29">
      <c r="A77" s="191"/>
      <c r="B77" s="91" t="s">
        <v>442</v>
      </c>
      <c r="C77" s="40"/>
      <c r="D77" s="100" t="s">
        <v>443</v>
      </c>
      <c r="E77" s="49"/>
      <c r="F77" s="41" t="s">
        <v>17</v>
      </c>
      <c r="G77" s="40" t="s">
        <v>356</v>
      </c>
      <c r="H77" s="40" t="s">
        <v>18</v>
      </c>
      <c r="I77" s="188"/>
      <c r="J77" s="40" t="s">
        <v>60</v>
      </c>
      <c r="M77" s="128"/>
      <c r="N77" s="141" t="s">
        <v>436</v>
      </c>
      <c r="O77" s="138">
        <v>154</v>
      </c>
      <c r="P77" s="138"/>
      <c r="Q77" s="138">
        <v>2.7</v>
      </c>
      <c r="R77" s="138">
        <f t="shared" ref="R77:R78" si="19">Q77*1000/O77^2</f>
        <v>0.11384719176926969</v>
      </c>
      <c r="S77" s="142">
        <v>8.1</v>
      </c>
      <c r="T77" s="138">
        <v>30</v>
      </c>
      <c r="U77" s="138">
        <v>0.17</v>
      </c>
      <c r="V77" s="138"/>
      <c r="W77" s="138">
        <v>40</v>
      </c>
      <c r="X77" s="138">
        <v>2</v>
      </c>
      <c r="Y77" s="138">
        <v>6.9</v>
      </c>
      <c r="Z77" s="141" t="s">
        <v>398</v>
      </c>
      <c r="AA77" s="128"/>
      <c r="AB77" s="129">
        <f t="shared" si="16"/>
        <v>17.532467532467532</v>
      </c>
      <c r="AC77" s="47"/>
      <c r="AD77" s="53"/>
    </row>
    <row r="78" spans="1:30" s="43" customFormat="1" ht="29">
      <c r="A78" s="191"/>
      <c r="B78" s="91"/>
      <c r="C78" s="40"/>
      <c r="D78" s="100" t="s">
        <v>444</v>
      </c>
      <c r="E78" s="49"/>
      <c r="F78" s="41" t="s">
        <v>17</v>
      </c>
      <c r="G78" s="40" t="s">
        <v>356</v>
      </c>
      <c r="H78" s="40" t="s">
        <v>18</v>
      </c>
      <c r="I78" s="188"/>
      <c r="J78" s="40" t="s">
        <v>60</v>
      </c>
      <c r="N78" s="138" t="s">
        <v>436</v>
      </c>
      <c r="O78" s="138">
        <v>154</v>
      </c>
      <c r="P78" s="138"/>
      <c r="Q78" s="138">
        <v>2.7</v>
      </c>
      <c r="R78" s="138">
        <f t="shared" si="19"/>
        <v>0.11384719176926969</v>
      </c>
      <c r="S78" s="138">
        <v>8.1</v>
      </c>
      <c r="T78" s="138">
        <v>30</v>
      </c>
      <c r="U78" s="138">
        <v>0.17</v>
      </c>
      <c r="V78" s="138"/>
      <c r="W78" s="138">
        <v>40</v>
      </c>
      <c r="X78" s="138">
        <v>2</v>
      </c>
      <c r="Y78" s="138">
        <v>6.9</v>
      </c>
      <c r="Z78" s="138" t="s">
        <v>398</v>
      </c>
      <c r="AA78" s="128"/>
      <c r="AB78" s="129">
        <f t="shared" si="16"/>
        <v>17.532467532467532</v>
      </c>
      <c r="AC78" s="47"/>
      <c r="AD78" s="45"/>
    </row>
    <row r="79" spans="1:30" s="43" customFormat="1">
      <c r="A79" s="176"/>
      <c r="B79" s="91" t="s">
        <v>64</v>
      </c>
      <c r="C79" s="40"/>
      <c r="D79" s="100" t="s">
        <v>467</v>
      </c>
      <c r="E79" s="49"/>
      <c r="F79" s="41" t="s">
        <v>27</v>
      </c>
      <c r="G79" s="40" t="s">
        <v>42</v>
      </c>
      <c r="H79" s="40"/>
      <c r="I79" s="235"/>
      <c r="J79" s="40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77"/>
      <c r="AB79" s="175"/>
      <c r="AC79" s="47"/>
      <c r="AD79" s="45"/>
    </row>
    <row r="80" spans="1:30" s="38" customFormat="1">
      <c r="A80" s="147" t="s">
        <v>447</v>
      </c>
      <c r="B80" s="162" t="s">
        <v>439</v>
      </c>
      <c r="C80" s="162"/>
      <c r="D80" s="163"/>
      <c r="E80" s="163"/>
      <c r="F80" s="150" t="s">
        <v>17</v>
      </c>
      <c r="G80" s="148" t="s">
        <v>58</v>
      </c>
      <c r="H80" s="148" t="s">
        <v>58</v>
      </c>
      <c r="I80" s="164"/>
      <c r="J80" s="148"/>
      <c r="M80" s="35"/>
      <c r="N80" s="35"/>
      <c r="Z80" s="35"/>
      <c r="AA80" s="35"/>
      <c r="AB80" s="33"/>
      <c r="AC80" s="36"/>
      <c r="AD80" s="34"/>
    </row>
    <row r="81" spans="24:24" ht="25" customHeight="1"/>
    <row r="82" spans="24:24" ht="25" customHeight="1"/>
    <row r="83" spans="24:24" ht="25" customHeight="1"/>
    <row r="84" spans="24:24" ht="25" customHeight="1"/>
    <row r="85" spans="24:24" ht="25" customHeight="1"/>
    <row r="86" spans="24:24" ht="25" customHeight="1"/>
    <row r="87" spans="24:24" ht="25" customHeight="1"/>
    <row r="88" spans="24:24" ht="25" customHeight="1"/>
    <row r="89" spans="24:24" ht="25" customHeight="1"/>
    <row r="90" spans="24:24" ht="25" customHeight="1"/>
    <row r="91" spans="24:24" ht="25" customHeight="1"/>
    <row r="95" spans="24:24">
      <c r="X95" s="1">
        <f>SUM(X6:X78)</f>
        <v>93.220999999999989</v>
      </c>
    </row>
  </sheetData>
  <autoFilter ref="F1:H91" xr:uid="{00000000-0009-0000-0000-000000000000}"/>
  <mergeCells count="27">
    <mergeCell ref="A3:A7"/>
    <mergeCell ref="I3:I28"/>
    <mergeCell ref="A8:A28"/>
    <mergeCell ref="V8:V9"/>
    <mergeCell ref="W8:W9"/>
    <mergeCell ref="V14:V15"/>
    <mergeCell ref="W14:W15"/>
    <mergeCell ref="V26:V28"/>
    <mergeCell ref="A29:A45"/>
    <mergeCell ref="I29:I45"/>
    <mergeCell ref="V41:V42"/>
    <mergeCell ref="V58:V59"/>
    <mergeCell ref="M60:M61"/>
    <mergeCell ref="J34:J36"/>
    <mergeCell ref="J43:J44"/>
    <mergeCell ref="V43:V44"/>
    <mergeCell ref="V66:V67"/>
    <mergeCell ref="V69:V70"/>
    <mergeCell ref="I46:I55"/>
    <mergeCell ref="A47:A55"/>
    <mergeCell ref="I56:I78"/>
    <mergeCell ref="A57:A78"/>
    <mergeCell ref="M72:M73"/>
    <mergeCell ref="J72:J73"/>
    <mergeCell ref="J60:J61"/>
    <mergeCell ref="J64:J65"/>
    <mergeCell ref="M64:M65"/>
  </mergeCells>
  <conditionalFormatting sqref="B25">
    <cfRule type="containsText" dxfId="1073" priority="756" operator="containsText" text="?">
      <formula>NOT(ISERROR(SEARCH("?",M120)))</formula>
    </cfRule>
  </conditionalFormatting>
  <conditionalFormatting sqref="AD53">
    <cfRule type="containsText" dxfId="1072" priority="757" operator="containsText" text="?">
      <formula>NOT(ISERROR(SEARCH("?",M120)))</formula>
    </cfRule>
  </conditionalFormatting>
  <conditionalFormatting sqref="AD54">
    <cfRule type="containsText" dxfId="1071" priority="758" operator="containsText" text="?">
      <formula>NOT(ISERROR(SEARCH("?",M120)))</formula>
    </cfRule>
  </conditionalFormatting>
  <conditionalFormatting sqref="AD45">
    <cfRule type="containsText" dxfId="1070" priority="761" operator="containsText" text="?">
      <formula>NOT(ISERROR(SEARCH("?",M120)))</formula>
    </cfRule>
  </conditionalFormatting>
  <conditionalFormatting sqref="AD58">
    <cfRule type="containsText" dxfId="1069" priority="762" operator="containsText" text="?">
      <formula>NOT(ISERROR(SEARCH("?",M120)))</formula>
    </cfRule>
  </conditionalFormatting>
  <conditionalFormatting sqref="AD59">
    <cfRule type="containsText" dxfId="1068" priority="763" operator="containsText" text="?">
      <formula>NOT(ISERROR(SEARCH("?",M120)))</formula>
    </cfRule>
  </conditionalFormatting>
  <conditionalFormatting sqref="B25">
    <cfRule type="containsText" dxfId="1067" priority="764" operator="containsText" text="!">
      <formula>NOT(ISERROR(SEARCH("!",M120)))</formula>
    </cfRule>
  </conditionalFormatting>
  <conditionalFormatting sqref="AD53">
    <cfRule type="containsText" dxfId="1066" priority="765" operator="containsText" text="!">
      <formula>NOT(ISERROR(SEARCH("!",M120)))</formula>
    </cfRule>
  </conditionalFormatting>
  <conditionalFormatting sqref="AD54">
    <cfRule type="containsText" dxfId="1065" priority="766" operator="containsText" text="!">
      <formula>NOT(ISERROR(SEARCH("!",M120)))</formula>
    </cfRule>
  </conditionalFormatting>
  <conditionalFormatting sqref="AD45">
    <cfRule type="containsText" dxfId="1064" priority="769" operator="containsText" text="!">
      <formula>NOT(ISERROR(SEARCH("!",M120)))</formula>
    </cfRule>
  </conditionalFormatting>
  <conditionalFormatting sqref="AD58">
    <cfRule type="containsText" dxfId="1063" priority="770" operator="containsText" text="!">
      <formula>NOT(ISERROR(SEARCH("!",M120)))</formula>
    </cfRule>
  </conditionalFormatting>
  <conditionalFormatting sqref="AD59">
    <cfRule type="containsText" dxfId="1062" priority="771" operator="containsText" text="!">
      <formula>NOT(ISERROR(SEARCH("!",M120)))</formula>
    </cfRule>
  </conditionalFormatting>
  <conditionalFormatting sqref="B25">
    <cfRule type="containsText" dxfId="1061" priority="772" operator="containsText" text="offen">
      <formula>NOT(ISERROR(SEARCH("offen",M120)))</formula>
    </cfRule>
  </conditionalFormatting>
  <conditionalFormatting sqref="AD53">
    <cfRule type="containsText" dxfId="1060" priority="773" operator="containsText" text="offen">
      <formula>NOT(ISERROR(SEARCH("offen",M120)))</formula>
    </cfRule>
  </conditionalFormatting>
  <conditionalFormatting sqref="AD54">
    <cfRule type="containsText" dxfId="1059" priority="774" operator="containsText" text="offen">
      <formula>NOT(ISERROR(SEARCH("offen",M120)))</formula>
    </cfRule>
  </conditionalFormatting>
  <conditionalFormatting sqref="AD45">
    <cfRule type="containsText" dxfId="1058" priority="777" operator="containsText" text="offen">
      <formula>NOT(ISERROR(SEARCH("offen",M120)))</formula>
    </cfRule>
  </conditionalFormatting>
  <conditionalFormatting sqref="AD58">
    <cfRule type="containsText" dxfId="1057" priority="778" operator="containsText" text="offen">
      <formula>NOT(ISERROR(SEARCH("offen",M120)))</formula>
    </cfRule>
  </conditionalFormatting>
  <conditionalFormatting sqref="AD59">
    <cfRule type="containsText" dxfId="1056" priority="779" operator="containsText" text="offen">
      <formula>NOT(ISERROR(SEARCH("offen",M120)))</formula>
    </cfRule>
  </conditionalFormatting>
  <conditionalFormatting sqref="B25">
    <cfRule type="containsText" dxfId="1055" priority="780" operator="containsText" text="✓">
      <formula>NOT(ISERROR(SEARCH("✓",M120)))</formula>
    </cfRule>
  </conditionalFormatting>
  <conditionalFormatting sqref="AD53">
    <cfRule type="containsText" dxfId="1054" priority="781" operator="containsText" text="✓">
      <formula>NOT(ISERROR(SEARCH("✓",M120)))</formula>
    </cfRule>
  </conditionalFormatting>
  <conditionalFormatting sqref="AD54">
    <cfRule type="containsText" dxfId="1053" priority="782" operator="containsText" text="✓">
      <formula>NOT(ISERROR(SEARCH("✓",M120)))</formula>
    </cfRule>
  </conditionalFormatting>
  <conditionalFormatting sqref="AD45">
    <cfRule type="containsText" dxfId="1052" priority="785" operator="containsText" text="✓">
      <formula>NOT(ISERROR(SEARCH("✓",M120)))</formula>
    </cfRule>
  </conditionalFormatting>
  <conditionalFormatting sqref="AD58">
    <cfRule type="containsText" dxfId="1051" priority="786" operator="containsText" text="✓">
      <formula>NOT(ISERROR(SEARCH("✓",M120)))</formula>
    </cfRule>
  </conditionalFormatting>
  <conditionalFormatting sqref="AD59">
    <cfRule type="containsText" dxfId="1050" priority="787" operator="containsText" text="✓">
      <formula>NOT(ISERROR(SEARCH("✓",M120)))</formula>
    </cfRule>
  </conditionalFormatting>
  <conditionalFormatting sqref="AD53">
    <cfRule type="containsText" dxfId="1049" priority="789" operator="containsText" text="✓">
      <formula>NOT(ISERROR(SEARCH("✓",#REF!)))</formula>
    </cfRule>
  </conditionalFormatting>
  <conditionalFormatting sqref="AD54">
    <cfRule type="containsText" dxfId="1048" priority="790" operator="containsText" text="✓">
      <formula>NOT(ISERROR(SEARCH("✓",#REF!)))</formula>
    </cfRule>
  </conditionalFormatting>
  <conditionalFormatting sqref="AD45">
    <cfRule type="containsText" dxfId="1047" priority="793" operator="containsText" text="✓">
      <formula>NOT(ISERROR(SEARCH("✓",#REF!)))</formula>
    </cfRule>
  </conditionalFormatting>
  <conditionalFormatting sqref="AD58">
    <cfRule type="containsText" dxfId="1046" priority="794" operator="containsText" text="✓">
      <formula>NOT(ISERROR(SEARCH("✓",#REF!)))</formula>
    </cfRule>
  </conditionalFormatting>
  <conditionalFormatting sqref="AD59">
    <cfRule type="containsText" dxfId="1045" priority="795" operator="containsText" text="✓">
      <formula>NOT(ISERROR(SEARCH("✓",#REF!)))</formula>
    </cfRule>
  </conditionalFormatting>
  <conditionalFormatting sqref="B81:D1048423">
    <cfRule type="containsText" dxfId="1044" priority="796" operator="containsText" text="?">
      <formula>NOT(ISERROR(SEARCH("?",M217)))</formula>
    </cfRule>
  </conditionalFormatting>
  <conditionalFormatting sqref="B81:D1048423">
    <cfRule type="containsText" dxfId="1043" priority="797" operator="containsText" text="!">
      <formula>NOT(ISERROR(SEARCH("!",M217)))</formula>
    </cfRule>
  </conditionalFormatting>
  <conditionalFormatting sqref="B81:D1048423">
    <cfRule type="containsText" dxfId="1042" priority="798" operator="containsText" text="offen">
      <formula>NOT(ISERROR(SEARCH("offen",M217)))</formula>
    </cfRule>
  </conditionalFormatting>
  <conditionalFormatting sqref="B81:D1048423">
    <cfRule type="containsText" dxfId="1041" priority="799" operator="containsText" text="✓">
      <formula>NOT(ISERROR(SEARCH("✓",M217)))</formula>
    </cfRule>
  </conditionalFormatting>
  <conditionalFormatting sqref="D81:D1048519 D15:D16">
    <cfRule type="containsText" dxfId="1040" priority="800" operator="containsText" text="✓">
      <formula>NOT(ISERROR(SEARCH("✓",F49)))</formula>
    </cfRule>
  </conditionalFormatting>
  <conditionalFormatting sqref="F1:F16 F20:F31 F37 F39:F42 F45:F63 F68 F71:F74 F80:F1048576 F18">
    <cfRule type="containsText" dxfId="1039" priority="745" operator="containsText" text="benötigt">
      <formula>NOT(ISERROR(SEARCH("benötigt",F1)))</formula>
    </cfRule>
    <cfRule type="containsText" dxfId="1038" priority="752" operator="containsText" text="HF-Resonator">
      <formula>NOT(ISERROR(SEARCH("HF-Resonator",F1)))</formula>
    </cfRule>
    <cfRule type="containsText" dxfId="1037" priority="753" operator="containsText" text="Strahldiagnose">
      <formula>NOT(ISERROR(SEARCH("Strahldiagnose",F1)))</formula>
    </cfRule>
    <cfRule type="containsText" dxfId="1036" priority="754" operator="containsText" text="Vacuum">
      <formula>NOT(ISERROR(SEARCH("Vacuum",F1)))</formula>
    </cfRule>
    <cfRule type="containsText" dxfId="1035" priority="755" operator="containsText" text="Magnet">
      <formula>NOT(ISERROR(SEARCH("Magnet",F1)))</formula>
    </cfRule>
  </conditionalFormatting>
  <conditionalFormatting sqref="D10">
    <cfRule type="containsText" dxfId="1034" priority="751" operator="containsText" text="✓">
      <formula>NOT(ISERROR(SEARCH("✓",E45)))</formula>
    </cfRule>
  </conditionalFormatting>
  <conditionalFormatting sqref="C20:D22 D41">
    <cfRule type="containsText" dxfId="1033" priority="748" operator="containsText" text="✓">
      <formula>NOT(ISERROR(SEARCH("✓",E52)))</formula>
    </cfRule>
  </conditionalFormatting>
  <conditionalFormatting sqref="J8 J6 J3:J4 G37:H37 G39:H40 G45:H46 G68:H68 G71:H74 G41:G42 G49:H50 G47:G48 G54:H57 G51:G53 G62:H63 G58:G59 G80:H1048576 G20:H31 G18:H18 G1:H16">
    <cfRule type="containsText" dxfId="1032" priority="738" operator="containsText" text="Renovierungsbedarf">
      <formula>NOT(ISERROR(SEARCH("Renovierungsbedarf",G1)))</formula>
    </cfRule>
    <cfRule type="containsText" dxfId="1031" priority="739" operator="containsText" text="Fertigung">
      <formula>NOT(ISERROR(SEARCH("Fertigung",G1)))</formula>
    </cfRule>
    <cfRule type="containsText" dxfId="1030" priority="740" operator="containsText" text="fertigen!">
      <formula>NOT(ISERROR(SEARCH("fertigen!",G1)))</formula>
    </cfRule>
    <cfRule type="containsText" dxfId="1029" priority="741" operator="containsText" text="fertigen?">
      <formula>NOT(ISERROR(SEARCH("fertigen?",G1)))</formula>
    </cfRule>
    <cfRule type="containsText" dxfId="1028" priority="742" operator="containsText" text="vorhanden ✓">
      <formula>NOT(ISERROR(SEARCH("vorhanden ✓",G1)))</formula>
    </cfRule>
    <cfRule type="containsText" dxfId="1027" priority="743" operator="containsText" text="vorhanden?">
      <formula>NOT(ISERROR(SEARCH("vorhanden?",G1)))</formula>
    </cfRule>
    <cfRule type="containsText" dxfId="1026" priority="744" operator="containsText" text="offen">
      <formula>NOT(ISERROR(SEARCH("offen",G1)))</formula>
    </cfRule>
  </conditionalFormatting>
  <conditionalFormatting sqref="A78:A79">
    <cfRule type="containsText" dxfId="1025" priority="806" operator="containsText" text="?">
      <formula>NOT(ISERROR(SEARCH("?",M198)))</formula>
    </cfRule>
  </conditionalFormatting>
  <conditionalFormatting sqref="A78:A79">
    <cfRule type="containsText" dxfId="1024" priority="807" operator="containsText" text="!">
      <formula>NOT(ISERROR(SEARCH("!",M198)))</formula>
    </cfRule>
  </conditionalFormatting>
  <conditionalFormatting sqref="A78:A79">
    <cfRule type="containsText" dxfId="1023" priority="808" operator="containsText" text="offen">
      <formula>NOT(ISERROR(SEARCH("offen",M198)))</formula>
    </cfRule>
  </conditionalFormatting>
  <conditionalFormatting sqref="A78:A79">
    <cfRule type="containsText" dxfId="1022" priority="809" operator="containsText" text="✓">
      <formula>NOT(ISERROR(SEARCH("✓",M198)))</formula>
    </cfRule>
  </conditionalFormatting>
  <conditionalFormatting sqref="J9">
    <cfRule type="containsText" dxfId="1021" priority="731" operator="containsText" text="Renovierungsbedarf">
      <formula>NOT(ISERROR(SEARCH("Renovierungsbedarf",J9)))</formula>
    </cfRule>
    <cfRule type="containsText" dxfId="1020" priority="732" operator="containsText" text="Fertigung">
      <formula>NOT(ISERROR(SEARCH("Fertigung",J9)))</formula>
    </cfRule>
    <cfRule type="containsText" dxfId="1019" priority="733" operator="containsText" text="fertigen!">
      <formula>NOT(ISERROR(SEARCH("fertigen!",J9)))</formula>
    </cfRule>
    <cfRule type="containsText" dxfId="1018" priority="734" operator="containsText" text="fertigen?">
      <formula>NOT(ISERROR(SEARCH("fertigen?",J9)))</formula>
    </cfRule>
    <cfRule type="containsText" dxfId="1017" priority="735" operator="containsText" text="vorhanden ✓">
      <formula>NOT(ISERROR(SEARCH("vorhanden ✓",J9)))</formula>
    </cfRule>
    <cfRule type="containsText" dxfId="1016" priority="736" operator="containsText" text="vorhanden?">
      <formula>NOT(ISERROR(SEARCH("vorhanden?",J9)))</formula>
    </cfRule>
    <cfRule type="containsText" dxfId="1015" priority="737" operator="containsText" text="offen">
      <formula>NOT(ISERROR(SEARCH("offen",J9)))</formula>
    </cfRule>
  </conditionalFormatting>
  <conditionalFormatting sqref="B40">
    <cfRule type="containsText" dxfId="1014" priority="727" operator="containsText" text="?">
      <formula>NOT(ISERROR(SEARCH("?",Z156)))</formula>
    </cfRule>
  </conditionalFormatting>
  <conditionalFormatting sqref="B40">
    <cfRule type="containsText" dxfId="1013" priority="728" operator="containsText" text="!">
      <formula>NOT(ISERROR(SEARCH("!",Z156)))</formula>
    </cfRule>
  </conditionalFormatting>
  <conditionalFormatting sqref="B40">
    <cfRule type="containsText" dxfId="1012" priority="729" operator="containsText" text="offen">
      <formula>NOT(ISERROR(SEARCH("offen",Z156)))</formula>
    </cfRule>
  </conditionalFormatting>
  <conditionalFormatting sqref="B40">
    <cfRule type="containsText" dxfId="1011" priority="730" operator="containsText" text="✓">
      <formula>NOT(ISERROR(SEARCH("✓",Z156)))</formula>
    </cfRule>
  </conditionalFormatting>
  <conditionalFormatting sqref="B78:B79">
    <cfRule type="containsText" dxfId="1010" priority="811" operator="containsText" text="?">
      <formula>NOT(ISERROR(SEARCH("?",Z200)))</formula>
    </cfRule>
  </conditionalFormatting>
  <conditionalFormatting sqref="B78:B79">
    <cfRule type="containsText" dxfId="1009" priority="812" operator="containsText" text="!">
      <formula>NOT(ISERROR(SEARCH("!",Z200)))</formula>
    </cfRule>
  </conditionalFormatting>
  <conditionalFormatting sqref="B78:B79">
    <cfRule type="containsText" dxfId="1008" priority="813" operator="containsText" text="offen">
      <formula>NOT(ISERROR(SEARCH("offen",Z200)))</formula>
    </cfRule>
  </conditionalFormatting>
  <conditionalFormatting sqref="B78:B79">
    <cfRule type="containsText" dxfId="1007" priority="814" operator="containsText" text="✓">
      <formula>NOT(ISERROR(SEARCH("✓",Z200)))</formula>
    </cfRule>
  </conditionalFormatting>
  <conditionalFormatting sqref="B74">
    <cfRule type="containsText" dxfId="1006" priority="815" operator="containsText" text="?">
      <formula>NOT(ISERROR(SEARCH("?",Z195)))</formula>
    </cfRule>
  </conditionalFormatting>
  <conditionalFormatting sqref="B74">
    <cfRule type="containsText" dxfId="1005" priority="816" operator="containsText" text="!">
      <formula>NOT(ISERROR(SEARCH("!",Z195)))</formula>
    </cfRule>
  </conditionalFormatting>
  <conditionalFormatting sqref="B74">
    <cfRule type="containsText" dxfId="1004" priority="817" operator="containsText" text="offen">
      <formula>NOT(ISERROR(SEARCH("offen",Z195)))</formula>
    </cfRule>
  </conditionalFormatting>
  <conditionalFormatting sqref="B74">
    <cfRule type="containsText" dxfId="1003" priority="818" operator="containsText" text="✓">
      <formula>NOT(ISERROR(SEARCH("✓",Z195)))</formula>
    </cfRule>
  </conditionalFormatting>
  <conditionalFormatting sqref="A74">
    <cfRule type="containsText" dxfId="1002" priority="824" operator="containsText" text="?">
      <formula>NOT(ISERROR(SEARCH("?",M195)))</formula>
    </cfRule>
  </conditionalFormatting>
  <conditionalFormatting sqref="A74">
    <cfRule type="containsText" dxfId="1001" priority="825" operator="containsText" text="!">
      <formula>NOT(ISERROR(SEARCH("!",M195)))</formula>
    </cfRule>
  </conditionalFormatting>
  <conditionalFormatting sqref="A74">
    <cfRule type="containsText" dxfId="1000" priority="826" operator="containsText" text="offen">
      <formula>NOT(ISERROR(SEARCH("offen",M195)))</formula>
    </cfRule>
  </conditionalFormatting>
  <conditionalFormatting sqref="A74">
    <cfRule type="containsText" dxfId="999" priority="827" operator="containsText" text="✓">
      <formula>NOT(ISERROR(SEARCH("✓",M195)))</formula>
    </cfRule>
  </conditionalFormatting>
  <conditionalFormatting sqref="D74">
    <cfRule type="containsText" dxfId="998" priority="726" operator="containsText" text="✓">
      <formula>NOT(ISERROR(SEARCH("✓",F93)))</formula>
    </cfRule>
  </conditionalFormatting>
  <conditionalFormatting sqref="F78:F79">
    <cfRule type="containsText" dxfId="997" priority="720" operator="containsText" text="benötigt">
      <formula>NOT(ISERROR(SEARCH("benötigt",F78)))</formula>
    </cfRule>
    <cfRule type="containsText" dxfId="996" priority="721" operator="containsText" text="HF-Resonator">
      <formula>NOT(ISERROR(SEARCH("HF-Resonator",F78)))</formula>
    </cfRule>
    <cfRule type="containsText" dxfId="995" priority="722" operator="containsText" text="Strahldiagnose">
      <formula>NOT(ISERROR(SEARCH("Strahldiagnose",F78)))</formula>
    </cfRule>
    <cfRule type="containsText" dxfId="994" priority="723" operator="containsText" text="Vacuum">
      <formula>NOT(ISERROR(SEARCH("Vacuum",F78)))</formula>
    </cfRule>
    <cfRule type="containsText" dxfId="993" priority="724" operator="containsText" text="Magnet">
      <formula>NOT(ISERROR(SEARCH("Magnet",F78)))</formula>
    </cfRule>
  </conditionalFormatting>
  <conditionalFormatting sqref="G78:H79">
    <cfRule type="containsText" dxfId="992" priority="713" operator="containsText" text="Renovierungsbedarf">
      <formula>NOT(ISERROR(SEARCH("Renovierungsbedarf",G78)))</formula>
    </cfRule>
    <cfRule type="containsText" dxfId="991" priority="714" operator="containsText" text="Fertigung">
      <formula>NOT(ISERROR(SEARCH("Fertigung",G78)))</formula>
    </cfRule>
    <cfRule type="containsText" dxfId="990" priority="715" operator="containsText" text="fertigen!">
      <formula>NOT(ISERROR(SEARCH("fertigen!",G78)))</formula>
    </cfRule>
    <cfRule type="containsText" dxfId="989" priority="716" operator="containsText" text="fertigen?">
      <formula>NOT(ISERROR(SEARCH("fertigen?",G78)))</formula>
    </cfRule>
    <cfRule type="containsText" dxfId="988" priority="717" operator="containsText" text="vorhanden ✓">
      <formula>NOT(ISERROR(SEARCH("vorhanden ✓",G78)))</formula>
    </cfRule>
    <cfRule type="containsText" dxfId="987" priority="718" operator="containsText" text="vorhanden?">
      <formula>NOT(ISERROR(SEARCH("vorhanden?",G78)))</formula>
    </cfRule>
    <cfRule type="containsText" dxfId="986" priority="719" operator="containsText" text="offen">
      <formula>NOT(ISERROR(SEARCH("offen",G78)))</formula>
    </cfRule>
  </conditionalFormatting>
  <conditionalFormatting sqref="D78:D79 D61:D65">
    <cfRule type="containsText" dxfId="985" priority="725" operator="containsText" text="✓">
      <formula>NOT(ISERROR(SEARCH("✓",F81)))</formula>
    </cfRule>
  </conditionalFormatting>
  <conditionalFormatting sqref="A34:A36">
    <cfRule type="containsText" dxfId="984" priority="828" operator="containsText" text="?">
      <formula>NOT(ISERROR(SEARCH("?",M149)))</formula>
    </cfRule>
  </conditionalFormatting>
  <conditionalFormatting sqref="A34:A36">
    <cfRule type="containsText" dxfId="983" priority="829" operator="containsText" text="!">
      <formula>NOT(ISERROR(SEARCH("!",M149)))</formula>
    </cfRule>
  </conditionalFormatting>
  <conditionalFormatting sqref="A34:A36">
    <cfRule type="containsText" dxfId="982" priority="830" operator="containsText" text="offen">
      <formula>NOT(ISERROR(SEARCH("offen",M149)))</formula>
    </cfRule>
  </conditionalFormatting>
  <conditionalFormatting sqref="A34:A36">
    <cfRule type="containsText" dxfId="981" priority="831" operator="containsText" text="✓">
      <formula>NOT(ISERROR(SEARCH("✓",M149)))</formula>
    </cfRule>
  </conditionalFormatting>
  <conditionalFormatting sqref="D5:D6">
    <cfRule type="containsText" dxfId="980" priority="832" operator="containsText" text="✓">
      <formula>NOT(ISERROR(SEARCH("✓",F41)))</formula>
    </cfRule>
  </conditionalFormatting>
  <conditionalFormatting sqref="D1048520:D1048525">
    <cfRule type="containsText" dxfId="979" priority="833" operator="containsText" text="✓">
      <formula>NOT(ISERROR(SEARCH("✓",F1)))</formula>
    </cfRule>
  </conditionalFormatting>
  <conditionalFormatting sqref="B68 B45:B48">
    <cfRule type="containsText" dxfId="978" priority="834" operator="containsText" text="?">
      <formula>NOT(ISERROR(SEARCH("?",Z163)))</formula>
    </cfRule>
  </conditionalFormatting>
  <conditionalFormatting sqref="B68 B45:B48">
    <cfRule type="containsText" dxfId="977" priority="835" operator="containsText" text="!">
      <formula>NOT(ISERROR(SEARCH("!",Z163)))</formula>
    </cfRule>
  </conditionalFormatting>
  <conditionalFormatting sqref="B68 B45:B48">
    <cfRule type="containsText" dxfId="976" priority="836" operator="containsText" text="offen">
      <formula>NOT(ISERROR(SEARCH("offen",Z163)))</formula>
    </cfRule>
  </conditionalFormatting>
  <conditionalFormatting sqref="B68 B45:B48">
    <cfRule type="containsText" dxfId="975" priority="837" operator="containsText" text="✓">
      <formula>NOT(ISERROR(SEARCH("✓",Z163)))</formula>
    </cfRule>
  </conditionalFormatting>
  <conditionalFormatting sqref="A41:A42">
    <cfRule type="containsText" dxfId="974" priority="838" operator="containsText" text="?">
      <formula>NOT(ISERROR(SEARCH("?",M158)))</formula>
    </cfRule>
  </conditionalFormatting>
  <conditionalFormatting sqref="A41:A42">
    <cfRule type="containsText" dxfId="973" priority="839" operator="containsText" text="!">
      <formula>NOT(ISERROR(SEARCH("!",M158)))</formula>
    </cfRule>
  </conditionalFormatting>
  <conditionalFormatting sqref="A41:A42">
    <cfRule type="containsText" dxfId="972" priority="840" operator="containsText" text="offen">
      <formula>NOT(ISERROR(SEARCH("offen",M158)))</formula>
    </cfRule>
  </conditionalFormatting>
  <conditionalFormatting sqref="A41:A42">
    <cfRule type="containsText" dxfId="971" priority="841" operator="containsText" text="✓">
      <formula>NOT(ISERROR(SEARCH("✓",M158)))</formula>
    </cfRule>
  </conditionalFormatting>
  <conditionalFormatting sqref="A133">
    <cfRule type="containsText" dxfId="970" priority="846" operator="containsText" text="?">
      <formula>NOT(ISERROR(SEARCH("?",M269)))</formula>
    </cfRule>
  </conditionalFormatting>
  <conditionalFormatting sqref="A133">
    <cfRule type="containsText" dxfId="969" priority="847" operator="containsText" text="!">
      <formula>NOT(ISERROR(SEARCH("!",M269)))</formula>
    </cfRule>
  </conditionalFormatting>
  <conditionalFormatting sqref="A133">
    <cfRule type="containsText" dxfId="968" priority="848" operator="containsText" text="offen">
      <formula>NOT(ISERROR(SEARCH("offen",M269)))</formula>
    </cfRule>
  </conditionalFormatting>
  <conditionalFormatting sqref="A133">
    <cfRule type="containsText" dxfId="967" priority="849" operator="containsText" text="✓">
      <formula>NOT(ISERROR(SEARCH("✓",M269)))</formula>
    </cfRule>
  </conditionalFormatting>
  <conditionalFormatting sqref="D34:D36">
    <cfRule type="containsText" dxfId="966" priority="851" operator="containsText" text="?">
      <formula>NOT(ISERROR(SEARCH("?",AA149)))</formula>
    </cfRule>
  </conditionalFormatting>
  <conditionalFormatting sqref="C20:C31 C37 C39:C42 C45:C63 C68 C71:C74">
    <cfRule type="containsText" dxfId="965" priority="852" operator="containsText" text="!">
      <formula>NOT(ISERROR(SEARCH("!",#REF!)))</formula>
    </cfRule>
  </conditionalFormatting>
  <conditionalFormatting sqref="D34:D36">
    <cfRule type="containsText" dxfId="964" priority="853" operator="containsText" text="!">
      <formula>NOT(ISERROR(SEARCH("!",AA149)))</formula>
    </cfRule>
  </conditionalFormatting>
  <conditionalFormatting sqref="D34:D36">
    <cfRule type="containsText" dxfId="963" priority="855" operator="containsText" text="offen">
      <formula>NOT(ISERROR(SEARCH("offen",AA149)))</formula>
    </cfRule>
  </conditionalFormatting>
  <conditionalFormatting sqref="D34:D36">
    <cfRule type="containsText" dxfId="962" priority="857" operator="containsText" text="✓">
      <formula>NOT(ISERROR(SEARCH("✓",AA149)))</formula>
    </cfRule>
  </conditionalFormatting>
  <conditionalFormatting sqref="D78:D79">
    <cfRule type="containsText" dxfId="961" priority="858" operator="containsText" text="?">
      <formula>NOT(ISERROR(SEARCH("?",AA200)))</formula>
    </cfRule>
  </conditionalFormatting>
  <conditionalFormatting sqref="C1:C18 C78:C79 C20:C31 C37 C39:C42 C45:C63 C68 C71:C74">
    <cfRule type="containsText" dxfId="960" priority="859" operator="containsText" text="?">
      <formula>NOT(ISERROR(SEARCH("?",#REF!)))</formula>
    </cfRule>
  </conditionalFormatting>
  <conditionalFormatting sqref="D78:D79">
    <cfRule type="containsText" dxfId="959" priority="860" operator="containsText" text="!">
      <formula>NOT(ISERROR(SEARCH("!",AA200)))</formula>
    </cfRule>
  </conditionalFormatting>
  <conditionalFormatting sqref="C1:C18 C78:C79">
    <cfRule type="containsText" dxfId="958" priority="861" operator="containsText" text="!">
      <formula>NOT(ISERROR(SEARCH("!",#REF!)))</formula>
    </cfRule>
  </conditionalFormatting>
  <conditionalFormatting sqref="D78:D79">
    <cfRule type="containsText" dxfId="957" priority="862" operator="containsText" text="offen">
      <formula>NOT(ISERROR(SEARCH("offen",AA200)))</formula>
    </cfRule>
  </conditionalFormatting>
  <conditionalFormatting sqref="C1:C18 C78:C79 C20:C31 C37 C39:C42 C45:C63 C68 C71:C74">
    <cfRule type="containsText" dxfId="956" priority="863" operator="containsText" text="offen">
      <formula>NOT(ISERROR(SEARCH("offen",#REF!)))</formula>
    </cfRule>
  </conditionalFormatting>
  <conditionalFormatting sqref="D78:D79">
    <cfRule type="containsText" dxfId="955" priority="864" operator="containsText" text="✓">
      <formula>NOT(ISERROR(SEARCH("✓",AA200)))</formula>
    </cfRule>
  </conditionalFormatting>
  <conditionalFormatting sqref="C1:C18 C78:C79 C20:C31 C37 C39:C42 C45:C63 C68 C71:C74">
    <cfRule type="containsText" dxfId="954" priority="865" operator="containsText" text="✓">
      <formula>NOT(ISERROR(SEARCH("✓",#REF!)))</formula>
    </cfRule>
  </conditionalFormatting>
  <conditionalFormatting sqref="D74">
    <cfRule type="containsText" dxfId="953" priority="866" operator="containsText" text="?">
      <formula>NOT(ISERROR(SEARCH("?",AA195)))</formula>
    </cfRule>
  </conditionalFormatting>
  <conditionalFormatting sqref="D74">
    <cfRule type="containsText" dxfId="952" priority="868" operator="containsText" text="!">
      <formula>NOT(ISERROR(SEARCH("!",AA195)))</formula>
    </cfRule>
  </conditionalFormatting>
  <conditionalFormatting sqref="D74">
    <cfRule type="containsText" dxfId="951" priority="870" operator="containsText" text="offen">
      <formula>NOT(ISERROR(SEARCH("offen",AA195)))</formula>
    </cfRule>
  </conditionalFormatting>
  <conditionalFormatting sqref="D74">
    <cfRule type="containsText" dxfId="950" priority="872" operator="containsText" text="✓">
      <formula>NOT(ISERROR(SEARCH("✓",AA195)))</formula>
    </cfRule>
  </conditionalFormatting>
  <conditionalFormatting sqref="D68 D45:D48 D18">
    <cfRule type="containsText" dxfId="949" priority="883" operator="containsText" text="?">
      <formula>NOT(ISERROR(SEARCH("?",AA136)))</formula>
    </cfRule>
  </conditionalFormatting>
  <conditionalFormatting sqref="D68 D45:D48 D18">
    <cfRule type="containsText" dxfId="948" priority="885" operator="containsText" text="!">
      <formula>NOT(ISERROR(SEARCH("!",AA136)))</formula>
    </cfRule>
  </conditionalFormatting>
  <conditionalFormatting sqref="D68 D45:D48 D18">
    <cfRule type="containsText" dxfId="947" priority="887" operator="containsText" text="offen">
      <formula>NOT(ISERROR(SEARCH("offen",AA136)))</formula>
    </cfRule>
  </conditionalFormatting>
  <conditionalFormatting sqref="D68 D45:D48 D18">
    <cfRule type="containsText" dxfId="946" priority="889" operator="containsText" text="✓">
      <formula>NOT(ISERROR(SEARCH("✓",AA136)))</formula>
    </cfRule>
  </conditionalFormatting>
  <conditionalFormatting sqref="AD77">
    <cfRule type="containsText" dxfId="945" priority="656" operator="containsText" text="?">
      <formula>NOT(ISERROR(SEARCH("?",M139)))</formula>
    </cfRule>
  </conditionalFormatting>
  <conditionalFormatting sqref="AD77">
    <cfRule type="containsText" dxfId="944" priority="657" operator="containsText" text="!">
      <formula>NOT(ISERROR(SEARCH("!",M139)))</formula>
    </cfRule>
  </conditionalFormatting>
  <conditionalFormatting sqref="AD77">
    <cfRule type="containsText" dxfId="943" priority="658" operator="containsText" text="offen">
      <formula>NOT(ISERROR(SEARCH("offen",M139)))</formula>
    </cfRule>
  </conditionalFormatting>
  <conditionalFormatting sqref="AD77">
    <cfRule type="containsText" dxfId="942" priority="659" operator="containsText" text="✓">
      <formula>NOT(ISERROR(SEARCH("✓",M139)))</formula>
    </cfRule>
  </conditionalFormatting>
  <conditionalFormatting sqref="AD77">
    <cfRule type="containsText" dxfId="941" priority="660" operator="containsText" text="✓">
      <formula>NOT(ISERROR(SEARCH("✓",B54)))</formula>
    </cfRule>
  </conditionalFormatting>
  <conditionalFormatting sqref="F77">
    <cfRule type="containsText" dxfId="940" priority="651" operator="containsText" text="benötigt">
      <formula>NOT(ISERROR(SEARCH("benötigt",F77)))</formula>
    </cfRule>
    <cfRule type="containsText" dxfId="939" priority="652" operator="containsText" text="HF-Resonator">
      <formula>NOT(ISERROR(SEARCH("HF-Resonator",F77)))</formula>
    </cfRule>
    <cfRule type="containsText" dxfId="938" priority="653" operator="containsText" text="Strahldiagnose">
      <formula>NOT(ISERROR(SEARCH("Strahldiagnose",F77)))</formula>
    </cfRule>
    <cfRule type="containsText" dxfId="937" priority="654" operator="containsText" text="Vacuum">
      <formula>NOT(ISERROR(SEARCH("Vacuum",F77)))</formula>
    </cfRule>
    <cfRule type="containsText" dxfId="936" priority="655" operator="containsText" text="Magnet">
      <formula>NOT(ISERROR(SEARCH("Magnet",F77)))</formula>
    </cfRule>
  </conditionalFormatting>
  <conditionalFormatting sqref="G77:H77">
    <cfRule type="containsText" dxfId="935" priority="644" operator="containsText" text="Renovierungsbedarf">
      <formula>NOT(ISERROR(SEARCH("Renovierungsbedarf",G77)))</formula>
    </cfRule>
    <cfRule type="containsText" dxfId="934" priority="645" operator="containsText" text="Fertigung">
      <formula>NOT(ISERROR(SEARCH("Fertigung",G77)))</formula>
    </cfRule>
    <cfRule type="containsText" dxfId="933" priority="646" operator="containsText" text="fertigen!">
      <formula>NOT(ISERROR(SEARCH("fertigen!",G77)))</formula>
    </cfRule>
    <cfRule type="containsText" dxfId="932" priority="647" operator="containsText" text="fertigen?">
      <formula>NOT(ISERROR(SEARCH("fertigen?",G77)))</formula>
    </cfRule>
    <cfRule type="containsText" dxfId="931" priority="648" operator="containsText" text="vorhanden ✓">
      <formula>NOT(ISERROR(SEARCH("vorhanden ✓",G77)))</formula>
    </cfRule>
    <cfRule type="containsText" dxfId="930" priority="649" operator="containsText" text="vorhanden?">
      <formula>NOT(ISERROR(SEARCH("vorhanden?",G77)))</formula>
    </cfRule>
    <cfRule type="containsText" dxfId="929" priority="650" operator="containsText" text="offen">
      <formula>NOT(ISERROR(SEARCH("offen",G77)))</formula>
    </cfRule>
  </conditionalFormatting>
  <conditionalFormatting sqref="A77">
    <cfRule type="containsText" dxfId="928" priority="661" operator="containsText" text="?">
      <formula>NOT(ISERROR(SEARCH("?",M199)))</formula>
    </cfRule>
  </conditionalFormatting>
  <conditionalFormatting sqref="A77">
    <cfRule type="containsText" dxfId="927" priority="662" operator="containsText" text="!">
      <formula>NOT(ISERROR(SEARCH("!",M199)))</formula>
    </cfRule>
  </conditionalFormatting>
  <conditionalFormatting sqref="A77">
    <cfRule type="containsText" dxfId="926" priority="663" operator="containsText" text="offen">
      <formula>NOT(ISERROR(SEARCH("offen",M199)))</formula>
    </cfRule>
  </conditionalFormatting>
  <conditionalFormatting sqref="A77">
    <cfRule type="containsText" dxfId="925" priority="664" operator="containsText" text="✓">
      <formula>NOT(ISERROR(SEARCH("✓",M199)))</formula>
    </cfRule>
  </conditionalFormatting>
  <conditionalFormatting sqref="B77">
    <cfRule type="containsText" dxfId="924" priority="665" operator="containsText" text="?">
      <formula>NOT(ISERROR(SEARCH("?",Z199)))</formula>
    </cfRule>
  </conditionalFormatting>
  <conditionalFormatting sqref="B77">
    <cfRule type="containsText" dxfId="923" priority="666" operator="containsText" text="!">
      <formula>NOT(ISERROR(SEARCH("!",Z199)))</formula>
    </cfRule>
  </conditionalFormatting>
  <conditionalFormatting sqref="B77">
    <cfRule type="containsText" dxfId="922" priority="667" operator="containsText" text="offen">
      <formula>NOT(ISERROR(SEARCH("offen",Z199)))</formula>
    </cfRule>
  </conditionalFormatting>
  <conditionalFormatting sqref="B77">
    <cfRule type="containsText" dxfId="921" priority="668" operator="containsText" text="✓">
      <formula>NOT(ISERROR(SEARCH("✓",Z199)))</formula>
    </cfRule>
  </conditionalFormatting>
  <conditionalFormatting sqref="D77">
    <cfRule type="containsText" dxfId="920" priority="643" operator="containsText" text="✓">
      <formula>NOT(ISERROR(SEARCH("✓",F97)))</formula>
    </cfRule>
  </conditionalFormatting>
  <conditionalFormatting sqref="D77">
    <cfRule type="containsText" dxfId="919" priority="669" operator="containsText" text="?">
      <formula>NOT(ISERROR(SEARCH("?",AA199)))</formula>
    </cfRule>
  </conditionalFormatting>
  <conditionalFormatting sqref="C77">
    <cfRule type="containsText" dxfId="918" priority="670" operator="containsText" text="?">
      <formula>NOT(ISERROR(SEARCH("?",#REF!)))</formula>
    </cfRule>
  </conditionalFormatting>
  <conditionalFormatting sqref="D77">
    <cfRule type="containsText" dxfId="917" priority="671" operator="containsText" text="!">
      <formula>NOT(ISERROR(SEARCH("!",AA199)))</formula>
    </cfRule>
  </conditionalFormatting>
  <conditionalFormatting sqref="C77">
    <cfRule type="containsText" dxfId="916" priority="672" operator="containsText" text="!">
      <formula>NOT(ISERROR(SEARCH("!",#REF!)))</formula>
    </cfRule>
  </conditionalFormatting>
  <conditionalFormatting sqref="D77">
    <cfRule type="containsText" dxfId="915" priority="673" operator="containsText" text="offen">
      <formula>NOT(ISERROR(SEARCH("offen",AA199)))</formula>
    </cfRule>
  </conditionalFormatting>
  <conditionalFormatting sqref="C77">
    <cfRule type="containsText" dxfId="914" priority="674" operator="containsText" text="offen">
      <formula>NOT(ISERROR(SEARCH("offen",#REF!)))</formula>
    </cfRule>
  </conditionalFormatting>
  <conditionalFormatting sqref="D77">
    <cfRule type="containsText" dxfId="913" priority="675" operator="containsText" text="✓">
      <formula>NOT(ISERROR(SEARCH("✓",AA199)))</formula>
    </cfRule>
  </conditionalFormatting>
  <conditionalFormatting sqref="C77">
    <cfRule type="containsText" dxfId="912" priority="676" operator="containsText" text="✓">
      <formula>NOT(ISERROR(SEARCH("✓",#REF!)))</formula>
    </cfRule>
  </conditionalFormatting>
  <conditionalFormatting sqref="B80:D80">
    <cfRule type="containsText" dxfId="911" priority="562" operator="containsText" text="?">
      <formula>NOT(ISERROR(SEARCH("?",M197)))</formula>
    </cfRule>
  </conditionalFormatting>
  <conditionalFormatting sqref="B80:D80">
    <cfRule type="containsText" dxfId="910" priority="563" operator="containsText" text="!">
      <formula>NOT(ISERROR(SEARCH("!",M197)))</formula>
    </cfRule>
  </conditionalFormatting>
  <conditionalFormatting sqref="B80:D80">
    <cfRule type="containsText" dxfId="909" priority="564" operator="containsText" text="offen">
      <formula>NOT(ISERROR(SEARCH("offen",M197)))</formula>
    </cfRule>
  </conditionalFormatting>
  <conditionalFormatting sqref="B80:D80">
    <cfRule type="containsText" dxfId="908" priority="565" operator="containsText" text="✓">
      <formula>NOT(ISERROR(SEARCH("✓",M197)))</formula>
    </cfRule>
  </conditionalFormatting>
  <conditionalFormatting sqref="B25:B31">
    <cfRule type="containsText" dxfId="907" priority="1291" operator="containsText" text="?">
      <formula>NOT(ISERROR(SEARCH("?",Z143)))</formula>
    </cfRule>
  </conditionalFormatting>
  <conditionalFormatting sqref="B25:B31">
    <cfRule type="containsText" dxfId="906" priority="1293" operator="containsText" text="!">
      <formula>NOT(ISERROR(SEARCH("!",Z143)))</formula>
    </cfRule>
  </conditionalFormatting>
  <conditionalFormatting sqref="B25:B31">
    <cfRule type="containsText" dxfId="905" priority="1295" operator="containsText" text="offen">
      <formula>NOT(ISERROR(SEARCH("offen",Z143)))</formula>
    </cfRule>
  </conditionalFormatting>
  <conditionalFormatting sqref="B25:B31">
    <cfRule type="containsText" dxfId="904" priority="1297" operator="containsText" text="✓">
      <formula>NOT(ISERROR(SEARCH("✓",Z143)))</formula>
    </cfRule>
  </conditionalFormatting>
  <conditionalFormatting sqref="D25:D31">
    <cfRule type="containsText" dxfId="903" priority="1305" operator="containsText" text="?">
      <formula>NOT(ISERROR(SEARCH("?",AA143)))</formula>
    </cfRule>
  </conditionalFormatting>
  <conditionalFormatting sqref="D25:D31">
    <cfRule type="containsText" dxfId="902" priority="1307" operator="containsText" text="!">
      <formula>NOT(ISERROR(SEARCH("!",AA143)))</formula>
    </cfRule>
  </conditionalFormatting>
  <conditionalFormatting sqref="D25:D31">
    <cfRule type="containsText" dxfId="901" priority="1309" operator="containsText" text="offen">
      <formula>NOT(ISERROR(SEARCH("offen",AA143)))</formula>
    </cfRule>
  </conditionalFormatting>
  <conditionalFormatting sqref="D25:D31">
    <cfRule type="containsText" dxfId="900" priority="1311" operator="containsText" text="✓">
      <formula>NOT(ISERROR(SEARCH("✓",AA143)))</formula>
    </cfRule>
  </conditionalFormatting>
  <conditionalFormatting sqref="D18">
    <cfRule type="containsText" dxfId="899" priority="1316" operator="containsText" text="✓">
      <formula>NOT(ISERROR(SEARCH("✓",F51)))</formula>
    </cfRule>
  </conditionalFormatting>
  <conditionalFormatting sqref="A80">
    <cfRule type="containsText" dxfId="898" priority="1323" operator="containsText" text="?">
      <formula>NOT(ISERROR(SEARCH("?",M197)))</formula>
    </cfRule>
  </conditionalFormatting>
  <conditionalFormatting sqref="A80">
    <cfRule type="containsText" dxfId="897" priority="1325" operator="containsText" text="!">
      <formula>NOT(ISERROR(SEARCH("!",M197)))</formula>
    </cfRule>
  </conditionalFormatting>
  <conditionalFormatting sqref="A80">
    <cfRule type="containsText" dxfId="896" priority="1327" operator="containsText" text="offen">
      <formula>NOT(ISERROR(SEARCH("offen",M197)))</formula>
    </cfRule>
  </conditionalFormatting>
  <conditionalFormatting sqref="A80">
    <cfRule type="containsText" dxfId="895" priority="1329" operator="containsText" text="✓">
      <formula>NOT(ISERROR(SEARCH("✓",M197)))</formula>
    </cfRule>
  </conditionalFormatting>
  <conditionalFormatting sqref="B1:B16 B71:B73">
    <cfRule type="containsText" dxfId="894" priority="1331" operator="containsText" text="?">
      <formula>NOT(ISERROR(SEARCH("?",Z120)))</formula>
    </cfRule>
  </conditionalFormatting>
  <conditionalFormatting sqref="B1:B16 B71:B73">
    <cfRule type="containsText" dxfId="893" priority="1333" operator="containsText" text="!">
      <formula>NOT(ISERROR(SEARCH("!",Z120)))</formula>
    </cfRule>
  </conditionalFormatting>
  <conditionalFormatting sqref="B1:B16 B71:B73">
    <cfRule type="containsText" dxfId="892" priority="1335" operator="containsText" text="offen">
      <formula>NOT(ISERROR(SEARCH("offen",Z120)))</formula>
    </cfRule>
  </conditionalFormatting>
  <conditionalFormatting sqref="B1:B16 B71:B73">
    <cfRule type="containsText" dxfId="891" priority="1337" operator="containsText" text="✓">
      <formula>NOT(ISERROR(SEARCH("✓",Z120)))</formula>
    </cfRule>
  </conditionalFormatting>
  <conditionalFormatting sqref="D19">
    <cfRule type="containsText" dxfId="890" priority="524" operator="containsText" text="✓">
      <formula>NOT(ISERROR(SEARCH("✓",F51)))</formula>
    </cfRule>
  </conditionalFormatting>
  <conditionalFormatting sqref="F19">
    <cfRule type="containsText" dxfId="889" priority="519" operator="containsText" text="benötigt">
      <formula>NOT(ISERROR(SEARCH("benötigt",F19)))</formula>
    </cfRule>
    <cfRule type="containsText" dxfId="888" priority="520" operator="containsText" text="HF-Resonator">
      <formula>NOT(ISERROR(SEARCH("HF-Resonator",F19)))</formula>
    </cfRule>
    <cfRule type="containsText" dxfId="887" priority="521" operator="containsText" text="Strahldiagnose">
      <formula>NOT(ISERROR(SEARCH("Strahldiagnose",F19)))</formula>
    </cfRule>
    <cfRule type="containsText" dxfId="886" priority="522" operator="containsText" text="Vacuum">
      <formula>NOT(ISERROR(SEARCH("Vacuum",F19)))</formula>
    </cfRule>
    <cfRule type="containsText" dxfId="885" priority="523" operator="containsText" text="Magnet">
      <formula>NOT(ISERROR(SEARCH("Magnet",F19)))</formula>
    </cfRule>
  </conditionalFormatting>
  <conditionalFormatting sqref="G19:H19">
    <cfRule type="containsText" dxfId="884" priority="512" operator="containsText" text="Renovierungsbedarf">
      <formula>NOT(ISERROR(SEARCH("Renovierungsbedarf",G19)))</formula>
    </cfRule>
    <cfRule type="containsText" dxfId="883" priority="513" operator="containsText" text="Fertigung">
      <formula>NOT(ISERROR(SEARCH("Fertigung",G19)))</formula>
    </cfRule>
    <cfRule type="containsText" dxfId="882" priority="514" operator="containsText" text="fertigen!">
      <formula>NOT(ISERROR(SEARCH("fertigen!",G19)))</formula>
    </cfRule>
    <cfRule type="containsText" dxfId="881" priority="515" operator="containsText" text="fertigen?">
      <formula>NOT(ISERROR(SEARCH("fertigen?",G19)))</formula>
    </cfRule>
    <cfRule type="containsText" dxfId="880" priority="516" operator="containsText" text="vorhanden ✓">
      <formula>NOT(ISERROR(SEARCH("vorhanden ✓",G19)))</formula>
    </cfRule>
    <cfRule type="containsText" dxfId="879" priority="517" operator="containsText" text="vorhanden?">
      <formula>NOT(ISERROR(SEARCH("vorhanden?",G19)))</formula>
    </cfRule>
    <cfRule type="containsText" dxfId="878" priority="518" operator="containsText" text="offen">
      <formula>NOT(ISERROR(SEARCH("offen",G19)))</formula>
    </cfRule>
  </conditionalFormatting>
  <conditionalFormatting sqref="A19:A24">
    <cfRule type="containsText" dxfId="877" priority="525" operator="containsText" text="?">
      <formula>NOT(ISERROR(SEARCH("?",M136)))</formula>
    </cfRule>
  </conditionalFormatting>
  <conditionalFormatting sqref="A19:A24">
    <cfRule type="containsText" dxfId="876" priority="526" operator="containsText" text="!">
      <formula>NOT(ISERROR(SEARCH("!",M136)))</formula>
    </cfRule>
  </conditionalFormatting>
  <conditionalFormatting sqref="A19:A24">
    <cfRule type="containsText" dxfId="875" priority="527" operator="containsText" text="offen">
      <formula>NOT(ISERROR(SEARCH("offen",M136)))</formula>
    </cfRule>
  </conditionalFormatting>
  <conditionalFormatting sqref="A19:A24">
    <cfRule type="containsText" dxfId="874" priority="528" operator="containsText" text="✓">
      <formula>NOT(ISERROR(SEARCH("✓",M136)))</formula>
    </cfRule>
  </conditionalFormatting>
  <conditionalFormatting sqref="C19">
    <cfRule type="containsText" dxfId="873" priority="529" operator="containsText" text="?">
      <formula>NOT(ISERROR(SEARCH("?",#REF!)))</formula>
    </cfRule>
  </conditionalFormatting>
  <conditionalFormatting sqref="C19">
    <cfRule type="containsText" dxfId="872" priority="530" operator="containsText" text="!">
      <formula>NOT(ISERROR(SEARCH("!",#REF!)))</formula>
    </cfRule>
  </conditionalFormatting>
  <conditionalFormatting sqref="C19">
    <cfRule type="containsText" dxfId="871" priority="531" operator="containsText" text="offen">
      <formula>NOT(ISERROR(SEARCH("offen",#REF!)))</formula>
    </cfRule>
  </conditionalFormatting>
  <conditionalFormatting sqref="C19">
    <cfRule type="containsText" dxfId="870" priority="532" operator="containsText" text="✓">
      <formula>NOT(ISERROR(SEARCH("✓",#REF!)))</formula>
    </cfRule>
  </conditionalFormatting>
  <conditionalFormatting sqref="B19:B24 B41:B42">
    <cfRule type="containsText" dxfId="869" priority="533" operator="containsText" text="?">
      <formula>NOT(ISERROR(SEARCH("?",Z136)))</formula>
    </cfRule>
  </conditionalFormatting>
  <conditionalFormatting sqref="B19:B24 B41:B42">
    <cfRule type="containsText" dxfId="868" priority="534" operator="containsText" text="!">
      <formula>NOT(ISERROR(SEARCH("!",Z136)))</formula>
    </cfRule>
  </conditionalFormatting>
  <conditionalFormatting sqref="B19:B24 B41:B42">
    <cfRule type="containsText" dxfId="867" priority="535" operator="containsText" text="offen">
      <formula>NOT(ISERROR(SEARCH("offen",Z136)))</formula>
    </cfRule>
  </conditionalFormatting>
  <conditionalFormatting sqref="B19:B24 B41:B42">
    <cfRule type="containsText" dxfId="866" priority="536" operator="containsText" text="✓">
      <formula>NOT(ISERROR(SEARCH("✓",Z136)))</formula>
    </cfRule>
  </conditionalFormatting>
  <conditionalFormatting sqref="D19:D24 D41:D42">
    <cfRule type="containsText" dxfId="865" priority="537" operator="containsText" text="?">
      <formula>NOT(ISERROR(SEARCH("?",AA136)))</formula>
    </cfRule>
  </conditionalFormatting>
  <conditionalFormatting sqref="D19:D24 D41:D42">
    <cfRule type="containsText" dxfId="864" priority="538" operator="containsText" text="!">
      <formula>NOT(ISERROR(SEARCH("!",AA136)))</formula>
    </cfRule>
  </conditionalFormatting>
  <conditionalFormatting sqref="D19:D24 D41:D42">
    <cfRule type="containsText" dxfId="863" priority="539" operator="containsText" text="offen">
      <formula>NOT(ISERROR(SEARCH("offen",AA136)))</formula>
    </cfRule>
  </conditionalFormatting>
  <conditionalFormatting sqref="D19:D24 D41:D42">
    <cfRule type="containsText" dxfId="862" priority="540" operator="containsText" text="✓">
      <formula>NOT(ISERROR(SEARCH("✓",AA136)))</formula>
    </cfRule>
  </conditionalFormatting>
  <conditionalFormatting sqref="F32:F33">
    <cfRule type="containsText" dxfId="861" priority="490" operator="containsText" text="benötigt">
      <formula>NOT(ISERROR(SEARCH("benötigt",F32)))</formula>
    </cfRule>
    <cfRule type="containsText" dxfId="860" priority="491" operator="containsText" text="HF-Resonator">
      <formula>NOT(ISERROR(SEARCH("HF-Resonator",F32)))</formula>
    </cfRule>
    <cfRule type="containsText" dxfId="859" priority="492" operator="containsText" text="Strahldiagnose">
      <formula>NOT(ISERROR(SEARCH("Strahldiagnose",F32)))</formula>
    </cfRule>
    <cfRule type="containsText" dxfId="858" priority="493" operator="containsText" text="Vacuum">
      <formula>NOT(ISERROR(SEARCH("Vacuum",F32)))</formula>
    </cfRule>
    <cfRule type="containsText" dxfId="857" priority="494" operator="containsText" text="Magnet">
      <formula>NOT(ISERROR(SEARCH("Magnet",F32)))</formula>
    </cfRule>
  </conditionalFormatting>
  <conditionalFormatting sqref="G32:H33">
    <cfRule type="containsText" dxfId="856" priority="483" operator="containsText" text="Renovierungsbedarf">
      <formula>NOT(ISERROR(SEARCH("Renovierungsbedarf",G32)))</formula>
    </cfRule>
    <cfRule type="containsText" dxfId="855" priority="484" operator="containsText" text="Fertigung">
      <formula>NOT(ISERROR(SEARCH("Fertigung",G32)))</formula>
    </cfRule>
    <cfRule type="containsText" dxfId="854" priority="485" operator="containsText" text="fertigen!">
      <formula>NOT(ISERROR(SEARCH("fertigen!",G32)))</formula>
    </cfRule>
    <cfRule type="containsText" dxfId="853" priority="486" operator="containsText" text="fertigen?">
      <formula>NOT(ISERROR(SEARCH("fertigen?",G32)))</formula>
    </cfRule>
    <cfRule type="containsText" dxfId="852" priority="487" operator="containsText" text="vorhanden ✓">
      <formula>NOT(ISERROR(SEARCH("vorhanden ✓",G32)))</formula>
    </cfRule>
    <cfRule type="containsText" dxfId="851" priority="488" operator="containsText" text="vorhanden?">
      <formula>NOT(ISERROR(SEARCH("vorhanden?",G32)))</formula>
    </cfRule>
    <cfRule type="containsText" dxfId="850" priority="489" operator="containsText" text="offen">
      <formula>NOT(ISERROR(SEARCH("offen",G32)))</formula>
    </cfRule>
  </conditionalFormatting>
  <conditionalFormatting sqref="C32:C33">
    <cfRule type="containsText" dxfId="849" priority="499" operator="containsText" text="!">
      <formula>NOT(ISERROR(SEARCH("!",#REF!)))</formula>
    </cfRule>
  </conditionalFormatting>
  <conditionalFormatting sqref="C32:C33">
    <cfRule type="containsText" dxfId="848" priority="500" operator="containsText" text="?">
      <formula>NOT(ISERROR(SEARCH("?",#REF!)))</formula>
    </cfRule>
  </conditionalFormatting>
  <conditionalFormatting sqref="C32:C33">
    <cfRule type="containsText" dxfId="847" priority="501" operator="containsText" text="offen">
      <formula>NOT(ISERROR(SEARCH("offen",#REF!)))</formula>
    </cfRule>
  </conditionalFormatting>
  <conditionalFormatting sqref="C32:C33">
    <cfRule type="containsText" dxfId="846" priority="502" operator="containsText" text="✓">
      <formula>NOT(ISERROR(SEARCH("✓",#REF!)))</formula>
    </cfRule>
  </conditionalFormatting>
  <conditionalFormatting sqref="B25">
    <cfRule type="containsText" dxfId="845" priority="1383" operator="containsText" text="✓">
      <formula>NOT(ISERROR(SEARCH("✓",#REF!)))</formula>
    </cfRule>
  </conditionalFormatting>
  <conditionalFormatting sqref="D1:D2 D4 D54 D49:D50">
    <cfRule type="containsText" dxfId="844" priority="1444" operator="containsText" text="✓">
      <formula>NOT(ISERROR(SEARCH("✓",#REF!)))</formula>
    </cfRule>
  </conditionalFormatting>
  <conditionalFormatting sqref="A32:A33 A40">
    <cfRule type="containsText" dxfId="843" priority="1447" operator="containsText" text="?">
      <formula>NOT(ISERROR(SEARCH("?",M148)))</formula>
    </cfRule>
  </conditionalFormatting>
  <conditionalFormatting sqref="A32:A33 A40">
    <cfRule type="containsText" dxfId="842" priority="1449" operator="containsText" text="!">
      <formula>NOT(ISERROR(SEARCH("!",M148)))</formula>
    </cfRule>
  </conditionalFormatting>
  <conditionalFormatting sqref="A32:A33 A40">
    <cfRule type="containsText" dxfId="841" priority="1451" operator="containsText" text="offen">
      <formula>NOT(ISERROR(SEARCH("offen",M148)))</formula>
    </cfRule>
  </conditionalFormatting>
  <conditionalFormatting sqref="A32:A33 A40">
    <cfRule type="containsText" dxfId="840" priority="1453" operator="containsText" text="✓">
      <formula>NOT(ISERROR(SEARCH("✓",M148)))</formula>
    </cfRule>
  </conditionalFormatting>
  <conditionalFormatting sqref="B32:B33">
    <cfRule type="containsText" dxfId="839" priority="1455" operator="containsText" text="?">
      <formula>NOT(ISERROR(SEARCH("?",Z148)))</formula>
    </cfRule>
  </conditionalFormatting>
  <conditionalFormatting sqref="B32:B33">
    <cfRule type="containsText" dxfId="838" priority="1457" operator="containsText" text="!">
      <formula>NOT(ISERROR(SEARCH("!",Z148)))</formula>
    </cfRule>
  </conditionalFormatting>
  <conditionalFormatting sqref="B32:B33">
    <cfRule type="containsText" dxfId="837" priority="1459" operator="containsText" text="offen">
      <formula>NOT(ISERROR(SEARCH("offen",Z148)))</formula>
    </cfRule>
  </conditionalFormatting>
  <conditionalFormatting sqref="B32:B33">
    <cfRule type="containsText" dxfId="836" priority="1461" operator="containsText" text="✓">
      <formula>NOT(ISERROR(SEARCH("✓",Z148)))</formula>
    </cfRule>
  </conditionalFormatting>
  <conditionalFormatting sqref="D32:D33 D40">
    <cfRule type="containsText" dxfId="835" priority="1463" operator="containsText" text="?">
      <formula>NOT(ISERROR(SEARCH("?",AA148)))</formula>
    </cfRule>
  </conditionalFormatting>
  <conditionalFormatting sqref="D32:D33 D40">
    <cfRule type="containsText" dxfId="834" priority="1465" operator="containsText" text="!">
      <formula>NOT(ISERROR(SEARCH("!",AA148)))</formula>
    </cfRule>
  </conditionalFormatting>
  <conditionalFormatting sqref="D32:D33 D40">
    <cfRule type="containsText" dxfId="833" priority="1467" operator="containsText" text="offen">
      <formula>NOT(ISERROR(SEARCH("offen",AA148)))</formula>
    </cfRule>
  </conditionalFormatting>
  <conditionalFormatting sqref="D32:D33 D40">
    <cfRule type="containsText" dxfId="832" priority="1469" operator="containsText" text="✓">
      <formula>NOT(ISERROR(SEARCH("✓",AA148)))</formula>
    </cfRule>
  </conditionalFormatting>
  <conditionalFormatting sqref="B1048544:D1048576">
    <cfRule type="containsText" dxfId="831" priority="1485" operator="containsText" text="?">
      <formula>NOT(ISERROR(SEARCH("?",Z91)))</formula>
    </cfRule>
  </conditionalFormatting>
  <conditionalFormatting sqref="B1048544:D1048576">
    <cfRule type="containsText" dxfId="830" priority="1486" operator="containsText" text="!">
      <formula>NOT(ISERROR(SEARCH("!",Z91)))</formula>
    </cfRule>
  </conditionalFormatting>
  <conditionalFormatting sqref="B1048544:D1048576">
    <cfRule type="containsText" dxfId="829" priority="1487" operator="containsText" text="offen">
      <formula>NOT(ISERROR(SEARCH("offen",Z91)))</formula>
    </cfRule>
  </conditionalFormatting>
  <conditionalFormatting sqref="B1048544:D1048576">
    <cfRule type="containsText" dxfId="828" priority="1488" operator="containsText" text="✓">
      <formula>NOT(ISERROR(SEARCH("✓",Z91)))</formula>
    </cfRule>
  </conditionalFormatting>
  <conditionalFormatting sqref="AD35">
    <cfRule type="containsText" dxfId="827" priority="455" operator="containsText" text="?">
      <formula>NOT(ISERROR(SEARCH("?",M109)))</formula>
    </cfRule>
  </conditionalFormatting>
  <conditionalFormatting sqref="AD36">
    <cfRule type="containsText" dxfId="826" priority="456" operator="containsText" text="?">
      <formula>NOT(ISERROR(SEARCH("?",M109)))</formula>
    </cfRule>
  </conditionalFormatting>
  <conditionalFormatting sqref="AD35">
    <cfRule type="containsText" dxfId="825" priority="457" operator="containsText" text="!">
      <formula>NOT(ISERROR(SEARCH("!",M109)))</formula>
    </cfRule>
  </conditionalFormatting>
  <conditionalFormatting sqref="AD36">
    <cfRule type="containsText" dxfId="824" priority="458" operator="containsText" text="!">
      <formula>NOT(ISERROR(SEARCH("!",M109)))</formula>
    </cfRule>
  </conditionalFormatting>
  <conditionalFormatting sqref="AD35">
    <cfRule type="containsText" dxfId="823" priority="459" operator="containsText" text="offen">
      <formula>NOT(ISERROR(SEARCH("offen",M109)))</formula>
    </cfRule>
  </conditionalFormatting>
  <conditionalFormatting sqref="AD36">
    <cfRule type="containsText" dxfId="822" priority="460" operator="containsText" text="offen">
      <formula>NOT(ISERROR(SEARCH("offen",M109)))</formula>
    </cfRule>
  </conditionalFormatting>
  <conditionalFormatting sqref="AD35">
    <cfRule type="containsText" dxfId="821" priority="461" operator="containsText" text="✓">
      <formula>NOT(ISERROR(SEARCH("✓",M109)))</formula>
    </cfRule>
  </conditionalFormatting>
  <conditionalFormatting sqref="AD36">
    <cfRule type="containsText" dxfId="820" priority="462" operator="containsText" text="✓">
      <formula>NOT(ISERROR(SEARCH("✓",M109)))</formula>
    </cfRule>
  </conditionalFormatting>
  <conditionalFormatting sqref="AD35">
    <cfRule type="containsText" dxfId="819" priority="463" operator="containsText" text="✓">
      <formula>NOT(ISERROR(SEARCH("✓",#REF!)))</formula>
    </cfRule>
  </conditionalFormatting>
  <conditionalFormatting sqref="AD36">
    <cfRule type="containsText" dxfId="818" priority="464" operator="containsText" text="✓">
      <formula>NOT(ISERROR(SEARCH("✓",#REF!)))</formula>
    </cfRule>
  </conditionalFormatting>
  <conditionalFormatting sqref="F34:F36">
    <cfRule type="containsText" dxfId="817" priority="450" operator="containsText" text="benötigt">
      <formula>NOT(ISERROR(SEARCH("benötigt",F34)))</formula>
    </cfRule>
    <cfRule type="containsText" dxfId="816" priority="451" operator="containsText" text="HF-Resonator">
      <formula>NOT(ISERROR(SEARCH("HF-Resonator",F34)))</formula>
    </cfRule>
    <cfRule type="containsText" dxfId="815" priority="452" operator="containsText" text="Strahldiagnose">
      <formula>NOT(ISERROR(SEARCH("Strahldiagnose",F34)))</formula>
    </cfRule>
    <cfRule type="containsText" dxfId="814" priority="453" operator="containsText" text="Vacuum">
      <formula>NOT(ISERROR(SEARCH("Vacuum",F34)))</formula>
    </cfRule>
    <cfRule type="containsText" dxfId="813" priority="454" operator="containsText" text="Magnet">
      <formula>NOT(ISERROR(SEARCH("Magnet",F34)))</formula>
    </cfRule>
  </conditionalFormatting>
  <conditionalFormatting sqref="G34:G36">
    <cfRule type="containsText" dxfId="812" priority="443" operator="containsText" text="Renovierungsbedarf">
      <formula>NOT(ISERROR(SEARCH("Renovierungsbedarf",G34)))</formula>
    </cfRule>
    <cfRule type="containsText" dxfId="811" priority="444" operator="containsText" text="Fertigung">
      <formula>NOT(ISERROR(SEARCH("Fertigung",G34)))</formula>
    </cfRule>
    <cfRule type="containsText" dxfId="810" priority="445" operator="containsText" text="fertigen!">
      <formula>NOT(ISERROR(SEARCH("fertigen!",G34)))</formula>
    </cfRule>
    <cfRule type="containsText" dxfId="809" priority="446" operator="containsText" text="fertigen?">
      <formula>NOT(ISERROR(SEARCH("fertigen?",G34)))</formula>
    </cfRule>
    <cfRule type="containsText" dxfId="808" priority="447" operator="containsText" text="vorhanden ✓">
      <formula>NOT(ISERROR(SEARCH("vorhanden ✓",G34)))</formula>
    </cfRule>
    <cfRule type="containsText" dxfId="807" priority="448" operator="containsText" text="vorhanden?">
      <formula>NOT(ISERROR(SEARCH("vorhanden?",G34)))</formula>
    </cfRule>
    <cfRule type="containsText" dxfId="806" priority="449" operator="containsText" text="offen">
      <formula>NOT(ISERROR(SEARCH("offen",G34)))</formula>
    </cfRule>
  </conditionalFormatting>
  <conditionalFormatting sqref="D36 D10:D13 D45">
    <cfRule type="containsText" dxfId="805" priority="469" operator="containsText" text="✓">
      <formula>NOT(ISERROR(SEARCH("✓",F45)))</formula>
    </cfRule>
  </conditionalFormatting>
  <conditionalFormatting sqref="C34:C36">
    <cfRule type="containsText" dxfId="804" priority="470" operator="containsText" text="!">
      <formula>NOT(ISERROR(SEARCH("!",#REF!)))</formula>
    </cfRule>
  </conditionalFormatting>
  <conditionalFormatting sqref="C34:C36">
    <cfRule type="containsText" dxfId="803" priority="471" operator="containsText" text="?">
      <formula>NOT(ISERROR(SEARCH("?",#REF!)))</formula>
    </cfRule>
  </conditionalFormatting>
  <conditionalFormatting sqref="C34:C36">
    <cfRule type="containsText" dxfId="802" priority="472" operator="containsText" text="offen">
      <formula>NOT(ISERROR(SEARCH("offen",#REF!)))</formula>
    </cfRule>
  </conditionalFormatting>
  <conditionalFormatting sqref="C34:C36">
    <cfRule type="containsText" dxfId="801" priority="473" operator="containsText" text="✓">
      <formula>NOT(ISERROR(SEARCH("✓",#REF!)))</formula>
    </cfRule>
  </conditionalFormatting>
  <conditionalFormatting sqref="D34:D35">
    <cfRule type="containsText" dxfId="800" priority="482" operator="containsText" text="✓">
      <formula>NOT(ISERROR(SEARCH("✓",F63)))</formula>
    </cfRule>
  </conditionalFormatting>
  <conditionalFormatting sqref="B39">
    <cfRule type="containsText" dxfId="799" priority="1523" operator="containsText" text="?">
      <formula>NOT(ISERROR(SEARCH("?",Z151)))</formula>
    </cfRule>
  </conditionalFormatting>
  <conditionalFormatting sqref="B39">
    <cfRule type="containsText" dxfId="798" priority="1524" operator="containsText" text="!">
      <formula>NOT(ISERROR(SEARCH("!",Z151)))</formula>
    </cfRule>
  </conditionalFormatting>
  <conditionalFormatting sqref="B39">
    <cfRule type="containsText" dxfId="797" priority="1525" operator="containsText" text="offen">
      <formula>NOT(ISERROR(SEARCH("offen",Z151)))</formula>
    </cfRule>
  </conditionalFormatting>
  <conditionalFormatting sqref="B39">
    <cfRule type="containsText" dxfId="796" priority="1526" operator="containsText" text="✓">
      <formula>NOT(ISERROR(SEARCH("✓",Z151)))</formula>
    </cfRule>
  </conditionalFormatting>
  <conditionalFormatting sqref="D39">
    <cfRule type="containsText" dxfId="795" priority="1529" operator="containsText" text="?">
      <formula>NOT(ISERROR(SEARCH("?",AA151)))</formula>
    </cfRule>
  </conditionalFormatting>
  <conditionalFormatting sqref="D39">
    <cfRule type="containsText" dxfId="794" priority="1532" operator="containsText" text="!">
      <formula>NOT(ISERROR(SEARCH("!",AA151)))</formula>
    </cfRule>
  </conditionalFormatting>
  <conditionalFormatting sqref="D39">
    <cfRule type="containsText" dxfId="793" priority="1533" operator="containsText" text="offen">
      <formula>NOT(ISERROR(SEARCH("offen",AA151)))</formula>
    </cfRule>
  </conditionalFormatting>
  <conditionalFormatting sqref="D39">
    <cfRule type="containsText" dxfId="792" priority="1536" operator="containsText" text="✓">
      <formula>NOT(ISERROR(SEARCH("✓",AA151)))</formula>
    </cfRule>
  </conditionalFormatting>
  <conditionalFormatting sqref="A39">
    <cfRule type="containsText" dxfId="791" priority="1539" operator="containsText" text="?">
      <formula>NOT(ISERROR(SEARCH("?",M151)))</formula>
    </cfRule>
  </conditionalFormatting>
  <conditionalFormatting sqref="A39">
    <cfRule type="containsText" dxfId="790" priority="1540" operator="containsText" text="!">
      <formula>NOT(ISERROR(SEARCH("!",M151)))</formula>
    </cfRule>
  </conditionalFormatting>
  <conditionalFormatting sqref="A39">
    <cfRule type="containsText" dxfId="789" priority="1541" operator="containsText" text="offen">
      <formula>NOT(ISERROR(SEARCH("offen",M151)))</formula>
    </cfRule>
  </conditionalFormatting>
  <conditionalFormatting sqref="A39">
    <cfRule type="containsText" dxfId="788" priority="1542" operator="containsText" text="✓">
      <formula>NOT(ISERROR(SEARCH("✓",M151)))</formula>
    </cfRule>
  </conditionalFormatting>
  <conditionalFormatting sqref="D3">
    <cfRule type="containsText" dxfId="787" priority="1559" operator="containsText" text="✓">
      <formula>NOT(ISERROR(SEARCH("✓",F40)))</formula>
    </cfRule>
  </conditionalFormatting>
  <conditionalFormatting sqref="D7:D9">
    <cfRule type="containsText" dxfId="786" priority="1561" operator="containsText" text="✓">
      <formula>NOT(ISERROR(SEARCH("✓",#REF!)))</formula>
    </cfRule>
  </conditionalFormatting>
  <conditionalFormatting sqref="F43:F44">
    <cfRule type="containsText" dxfId="785" priority="421" operator="containsText" text="benötigt">
      <formula>NOT(ISERROR(SEARCH("benötigt",F43)))</formula>
    </cfRule>
    <cfRule type="containsText" dxfId="784" priority="422" operator="containsText" text="HF-Resonator">
      <formula>NOT(ISERROR(SEARCH("HF-Resonator",F43)))</formula>
    </cfRule>
    <cfRule type="containsText" dxfId="783" priority="423" operator="containsText" text="Strahldiagnose">
      <formula>NOT(ISERROR(SEARCH("Strahldiagnose",F43)))</formula>
    </cfRule>
    <cfRule type="containsText" dxfId="782" priority="424" operator="containsText" text="Vacuum">
      <formula>NOT(ISERROR(SEARCH("Vacuum",F43)))</formula>
    </cfRule>
    <cfRule type="containsText" dxfId="781" priority="425" operator="containsText" text="Magnet">
      <formula>NOT(ISERROR(SEARCH("Magnet",F43)))</formula>
    </cfRule>
  </conditionalFormatting>
  <conditionalFormatting sqref="G43:G44">
    <cfRule type="containsText" dxfId="780" priority="414" operator="containsText" text="Renovierungsbedarf">
      <formula>NOT(ISERROR(SEARCH("Renovierungsbedarf",G43)))</formula>
    </cfRule>
    <cfRule type="containsText" dxfId="779" priority="415" operator="containsText" text="Fertigung">
      <formula>NOT(ISERROR(SEARCH("Fertigung",G43)))</formula>
    </cfRule>
    <cfRule type="containsText" dxfId="778" priority="416" operator="containsText" text="fertigen!">
      <formula>NOT(ISERROR(SEARCH("fertigen!",G43)))</formula>
    </cfRule>
    <cfRule type="containsText" dxfId="777" priority="417" operator="containsText" text="fertigen?">
      <formula>NOT(ISERROR(SEARCH("fertigen?",G43)))</formula>
    </cfRule>
    <cfRule type="containsText" dxfId="776" priority="418" operator="containsText" text="vorhanden ✓">
      <formula>NOT(ISERROR(SEARCH("vorhanden ✓",G43)))</formula>
    </cfRule>
    <cfRule type="containsText" dxfId="775" priority="419" operator="containsText" text="vorhanden?">
      <formula>NOT(ISERROR(SEARCH("vorhanden?",G43)))</formula>
    </cfRule>
    <cfRule type="containsText" dxfId="774" priority="420" operator="containsText" text="offen">
      <formula>NOT(ISERROR(SEARCH("offen",G43)))</formula>
    </cfRule>
  </conditionalFormatting>
  <conditionalFormatting sqref="C43:C44">
    <cfRule type="containsText" dxfId="773" priority="426" operator="containsText" text="!">
      <formula>NOT(ISERROR(SEARCH("!",#REF!)))</formula>
    </cfRule>
  </conditionalFormatting>
  <conditionalFormatting sqref="C43:C44">
    <cfRule type="containsText" dxfId="772" priority="427" operator="containsText" text="?">
      <formula>NOT(ISERROR(SEARCH("?",#REF!)))</formula>
    </cfRule>
  </conditionalFormatting>
  <conditionalFormatting sqref="C43:C44">
    <cfRule type="containsText" dxfId="771" priority="428" operator="containsText" text="offen">
      <formula>NOT(ISERROR(SEARCH("offen",#REF!)))</formula>
    </cfRule>
  </conditionalFormatting>
  <conditionalFormatting sqref="C43:C44">
    <cfRule type="containsText" dxfId="770" priority="429" operator="containsText" text="✓">
      <formula>NOT(ISERROR(SEARCH("✓",#REF!)))</formula>
    </cfRule>
  </conditionalFormatting>
  <conditionalFormatting sqref="D43">
    <cfRule type="containsText" dxfId="769" priority="430" operator="containsText" text="✓">
      <formula>NOT(ISERROR(SEARCH("✓",F73)))</formula>
    </cfRule>
  </conditionalFormatting>
  <conditionalFormatting sqref="B43:B44 B34:B36">
    <cfRule type="containsText" dxfId="768" priority="431" operator="containsText" text="?">
      <formula>NOT(ISERROR(SEARCH("?",Z149)))</formula>
    </cfRule>
  </conditionalFormatting>
  <conditionalFormatting sqref="B43:B44 B34:B36">
    <cfRule type="containsText" dxfId="767" priority="432" operator="containsText" text="!">
      <formula>NOT(ISERROR(SEARCH("!",Z149)))</formula>
    </cfRule>
  </conditionalFormatting>
  <conditionalFormatting sqref="B43:B44 B34:B36">
    <cfRule type="containsText" dxfId="766" priority="433" operator="containsText" text="offen">
      <formula>NOT(ISERROR(SEARCH("offen",Z149)))</formula>
    </cfRule>
  </conditionalFormatting>
  <conditionalFormatting sqref="B43:B44 B34:B36">
    <cfRule type="containsText" dxfId="765" priority="434" operator="containsText" text="✓">
      <formula>NOT(ISERROR(SEARCH("✓",Z149)))</formula>
    </cfRule>
  </conditionalFormatting>
  <conditionalFormatting sqref="D43:D44">
    <cfRule type="containsText" dxfId="764" priority="435" operator="containsText" text="?">
      <formula>NOT(ISERROR(SEARCH("?",AA158)))</formula>
    </cfRule>
  </conditionalFormatting>
  <conditionalFormatting sqref="D43:D44">
    <cfRule type="containsText" dxfId="763" priority="436" operator="containsText" text="!">
      <formula>NOT(ISERROR(SEARCH("!",AA158)))</formula>
    </cfRule>
  </conditionalFormatting>
  <conditionalFormatting sqref="D43:D44">
    <cfRule type="containsText" dxfId="762" priority="437" operator="containsText" text="offen">
      <formula>NOT(ISERROR(SEARCH("offen",AA158)))</formula>
    </cfRule>
  </conditionalFormatting>
  <conditionalFormatting sqref="D43:D44">
    <cfRule type="containsText" dxfId="761" priority="438" operator="containsText" text="✓">
      <formula>NOT(ISERROR(SEARCH("✓",AA158)))</formula>
    </cfRule>
  </conditionalFormatting>
  <conditionalFormatting sqref="A43:A44">
    <cfRule type="containsText" dxfId="760" priority="439" operator="containsText" text="?">
      <formula>NOT(ISERROR(SEARCH("?",M158)))</formula>
    </cfRule>
  </conditionalFormatting>
  <conditionalFormatting sqref="A43:A44">
    <cfRule type="containsText" dxfId="759" priority="440" operator="containsText" text="!">
      <formula>NOT(ISERROR(SEARCH("!",M158)))</formula>
    </cfRule>
  </conditionalFormatting>
  <conditionalFormatting sqref="A43:A44">
    <cfRule type="containsText" dxfId="758" priority="441" operator="containsText" text="offen">
      <formula>NOT(ISERROR(SEARCH("offen",M158)))</formula>
    </cfRule>
  </conditionalFormatting>
  <conditionalFormatting sqref="A43:A44">
    <cfRule type="containsText" dxfId="757" priority="442" operator="containsText" text="✓">
      <formula>NOT(ISERROR(SEARCH("✓",M158)))</formula>
    </cfRule>
  </conditionalFormatting>
  <conditionalFormatting sqref="D37">
    <cfRule type="containsText" dxfId="756" priority="1745" operator="containsText" text="✓">
      <formula>NOT(ISERROR(SEARCH("✓",F62)))</formula>
    </cfRule>
  </conditionalFormatting>
  <conditionalFormatting sqref="F38">
    <cfRule type="containsText" dxfId="755" priority="404" operator="containsText" text="benötigt">
      <formula>NOT(ISERROR(SEARCH("benötigt",F38)))</formula>
    </cfRule>
    <cfRule type="containsText" dxfId="754" priority="406" operator="containsText" text="HF-Resonator">
      <formula>NOT(ISERROR(SEARCH("HF-Resonator",F38)))</formula>
    </cfRule>
    <cfRule type="containsText" dxfId="753" priority="407" operator="containsText" text="Strahldiagnose">
      <formula>NOT(ISERROR(SEARCH("Strahldiagnose",F38)))</formula>
    </cfRule>
    <cfRule type="containsText" dxfId="752" priority="408" operator="containsText" text="Vacuum">
      <formula>NOT(ISERROR(SEARCH("Vacuum",F38)))</formula>
    </cfRule>
    <cfRule type="containsText" dxfId="751" priority="409" operator="containsText" text="Magnet">
      <formula>NOT(ISERROR(SEARCH("Magnet",F38)))</formula>
    </cfRule>
  </conditionalFormatting>
  <conditionalFormatting sqref="D26:D33">
    <cfRule type="containsText" dxfId="750" priority="405" operator="containsText" text="✓">
      <formula>NOT(ISERROR(SEARCH("✓",F56)))</formula>
    </cfRule>
  </conditionalFormatting>
  <conditionalFormatting sqref="G38:H38">
    <cfRule type="containsText" dxfId="749" priority="397" operator="containsText" text="Renovierungsbedarf">
      <formula>NOT(ISERROR(SEARCH("Renovierungsbedarf",G38)))</formula>
    </cfRule>
    <cfRule type="containsText" dxfId="748" priority="398" operator="containsText" text="Fertigung">
      <formula>NOT(ISERROR(SEARCH("Fertigung",G38)))</formula>
    </cfRule>
    <cfRule type="containsText" dxfId="747" priority="399" operator="containsText" text="fertigen!">
      <formula>NOT(ISERROR(SEARCH("fertigen!",G38)))</formula>
    </cfRule>
    <cfRule type="containsText" dxfId="746" priority="400" operator="containsText" text="fertigen?">
      <formula>NOT(ISERROR(SEARCH("fertigen?",G38)))</formula>
    </cfRule>
    <cfRule type="containsText" dxfId="745" priority="401" operator="containsText" text="vorhanden ✓">
      <formula>NOT(ISERROR(SEARCH("vorhanden ✓",G38)))</formula>
    </cfRule>
    <cfRule type="containsText" dxfId="744" priority="402" operator="containsText" text="vorhanden?">
      <formula>NOT(ISERROR(SEARCH("vorhanden?",G38)))</formula>
    </cfRule>
    <cfRule type="containsText" dxfId="743" priority="403" operator="containsText" text="offen">
      <formula>NOT(ISERROR(SEARCH("offen",G38)))</formula>
    </cfRule>
  </conditionalFormatting>
  <conditionalFormatting sqref="C38">
    <cfRule type="containsText" dxfId="742" priority="410" operator="containsText" text="!">
      <formula>NOT(ISERROR(SEARCH("!",#REF!)))</formula>
    </cfRule>
  </conditionalFormatting>
  <conditionalFormatting sqref="C38">
    <cfRule type="containsText" dxfId="741" priority="411" operator="containsText" text="?">
      <formula>NOT(ISERROR(SEARCH("?",#REF!)))</formula>
    </cfRule>
  </conditionalFormatting>
  <conditionalFormatting sqref="C38">
    <cfRule type="containsText" dxfId="740" priority="412" operator="containsText" text="offen">
      <formula>NOT(ISERROR(SEARCH("offen",#REF!)))</formula>
    </cfRule>
  </conditionalFormatting>
  <conditionalFormatting sqref="C38">
    <cfRule type="containsText" dxfId="739" priority="413" operator="containsText" text="✓">
      <formula>NOT(ISERROR(SEARCH("✓",#REF!)))</formula>
    </cfRule>
  </conditionalFormatting>
  <conditionalFormatting sqref="A38">
    <cfRule type="containsText" dxfId="738" priority="385" operator="containsText" text="?">
      <formula>NOT(ISERROR(SEARCH("?",M154)))</formula>
    </cfRule>
  </conditionalFormatting>
  <conditionalFormatting sqref="A38">
    <cfRule type="containsText" dxfId="737" priority="386" operator="containsText" text="!">
      <formula>NOT(ISERROR(SEARCH("!",M154)))</formula>
    </cfRule>
  </conditionalFormatting>
  <conditionalFormatting sqref="A38">
    <cfRule type="containsText" dxfId="736" priority="387" operator="containsText" text="offen">
      <formula>NOT(ISERROR(SEARCH("offen",M154)))</formula>
    </cfRule>
  </conditionalFormatting>
  <conditionalFormatting sqref="A38">
    <cfRule type="containsText" dxfId="735" priority="388" operator="containsText" text="✓">
      <formula>NOT(ISERROR(SEARCH("✓",M154)))</formula>
    </cfRule>
  </conditionalFormatting>
  <conditionalFormatting sqref="B38">
    <cfRule type="containsText" dxfId="734" priority="389" operator="containsText" text="?">
      <formula>NOT(ISERROR(SEARCH("?",Z154)))</formula>
    </cfRule>
  </conditionalFormatting>
  <conditionalFormatting sqref="B38">
    <cfRule type="containsText" dxfId="733" priority="390" operator="containsText" text="!">
      <formula>NOT(ISERROR(SEARCH("!",Z154)))</formula>
    </cfRule>
  </conditionalFormatting>
  <conditionalFormatting sqref="B38">
    <cfRule type="containsText" dxfId="732" priority="391" operator="containsText" text="offen">
      <formula>NOT(ISERROR(SEARCH("offen",Z154)))</formula>
    </cfRule>
  </conditionalFormatting>
  <conditionalFormatting sqref="B38">
    <cfRule type="containsText" dxfId="731" priority="392" operator="containsText" text="✓">
      <formula>NOT(ISERROR(SEARCH("✓",Z154)))</formula>
    </cfRule>
  </conditionalFormatting>
  <conditionalFormatting sqref="D38">
    <cfRule type="containsText" dxfId="730" priority="393" operator="containsText" text="?">
      <formula>NOT(ISERROR(SEARCH("?",AA154)))</formula>
    </cfRule>
  </conditionalFormatting>
  <conditionalFormatting sqref="D38">
    <cfRule type="containsText" dxfId="729" priority="394" operator="containsText" text="!">
      <formula>NOT(ISERROR(SEARCH("!",AA154)))</formula>
    </cfRule>
  </conditionalFormatting>
  <conditionalFormatting sqref="D38">
    <cfRule type="containsText" dxfId="728" priority="395" operator="containsText" text="offen">
      <formula>NOT(ISERROR(SEARCH("offen",AA154)))</formula>
    </cfRule>
  </conditionalFormatting>
  <conditionalFormatting sqref="D38">
    <cfRule type="containsText" dxfId="727" priority="396" operator="containsText" text="✓">
      <formula>NOT(ISERROR(SEARCH("✓",AA154)))</formula>
    </cfRule>
  </conditionalFormatting>
  <conditionalFormatting sqref="A37">
    <cfRule type="containsText" dxfId="726" priority="1802" operator="containsText" text="?">
      <formula>NOT(ISERROR(SEARCH("?",M150)))</formula>
    </cfRule>
  </conditionalFormatting>
  <conditionalFormatting sqref="A37">
    <cfRule type="containsText" dxfId="725" priority="1803" operator="containsText" text="!">
      <formula>NOT(ISERROR(SEARCH("!",M150)))</formula>
    </cfRule>
  </conditionalFormatting>
  <conditionalFormatting sqref="A37">
    <cfRule type="containsText" dxfId="724" priority="1804" operator="containsText" text="offen">
      <formula>NOT(ISERROR(SEARCH("offen",M150)))</formula>
    </cfRule>
  </conditionalFormatting>
  <conditionalFormatting sqref="A37">
    <cfRule type="containsText" dxfId="723" priority="1805" operator="containsText" text="✓">
      <formula>NOT(ISERROR(SEARCH("✓",M150)))</formula>
    </cfRule>
  </conditionalFormatting>
  <conditionalFormatting sqref="B37">
    <cfRule type="containsText" dxfId="722" priority="1810" operator="containsText" text="?">
      <formula>NOT(ISERROR(SEARCH("?",Z150)))</formula>
    </cfRule>
  </conditionalFormatting>
  <conditionalFormatting sqref="B37">
    <cfRule type="containsText" dxfId="721" priority="1811" operator="containsText" text="!">
      <formula>NOT(ISERROR(SEARCH("!",Z150)))</formula>
    </cfRule>
  </conditionalFormatting>
  <conditionalFormatting sqref="B37">
    <cfRule type="containsText" dxfId="720" priority="1812" operator="containsText" text="offen">
      <formula>NOT(ISERROR(SEARCH("offen",Z150)))</formula>
    </cfRule>
  </conditionalFormatting>
  <conditionalFormatting sqref="B37">
    <cfRule type="containsText" dxfId="719" priority="1813" operator="containsText" text="✓">
      <formula>NOT(ISERROR(SEARCH("✓",Z150)))</formula>
    </cfRule>
  </conditionalFormatting>
  <conditionalFormatting sqref="D39">
    <cfRule type="containsText" dxfId="718" priority="1814" operator="containsText" text="✓">
      <formula>NOT(ISERROR(SEARCH("✓",F63)))</formula>
    </cfRule>
  </conditionalFormatting>
  <conditionalFormatting sqref="D37">
    <cfRule type="containsText" dxfId="717" priority="1827" operator="containsText" text="?">
      <formula>NOT(ISERROR(SEARCH("?",AA150)))</formula>
    </cfRule>
  </conditionalFormatting>
  <conditionalFormatting sqref="D37">
    <cfRule type="containsText" dxfId="716" priority="1828" operator="containsText" text="!">
      <formula>NOT(ISERROR(SEARCH("!",AA150)))</formula>
    </cfRule>
  </conditionalFormatting>
  <conditionalFormatting sqref="D37">
    <cfRule type="containsText" dxfId="715" priority="1829" operator="containsText" text="offen">
      <formula>NOT(ISERROR(SEARCH("offen",AA150)))</formula>
    </cfRule>
  </conditionalFormatting>
  <conditionalFormatting sqref="D37">
    <cfRule type="containsText" dxfId="714" priority="1830" operator="containsText" text="✓">
      <formula>NOT(ISERROR(SEARCH("✓",AA150)))</formula>
    </cfRule>
  </conditionalFormatting>
  <conditionalFormatting sqref="D14">
    <cfRule type="containsText" dxfId="713" priority="1891" operator="containsText" text="✓">
      <formula>NOT(ISERROR(SEARCH("✓",#REF!)))</formula>
    </cfRule>
  </conditionalFormatting>
  <conditionalFormatting sqref="A56:A65">
    <cfRule type="containsText" dxfId="712" priority="1908" operator="containsText" text="?">
      <formula>NOT(ISERROR(SEARCH("?",M178)))</formula>
    </cfRule>
  </conditionalFormatting>
  <conditionalFormatting sqref="A56:A65">
    <cfRule type="containsText" dxfId="711" priority="1911" operator="containsText" text="!">
      <formula>NOT(ISERROR(SEARCH("!",M178)))</formula>
    </cfRule>
  </conditionalFormatting>
  <conditionalFormatting sqref="A56:A65">
    <cfRule type="containsText" dxfId="710" priority="1914" operator="containsText" text="offen">
      <formula>NOT(ISERROR(SEARCH("offen",M178)))</formula>
    </cfRule>
  </conditionalFormatting>
  <conditionalFormatting sqref="A56:A65">
    <cfRule type="containsText" dxfId="709" priority="1917" operator="containsText" text="✓">
      <formula>NOT(ISERROR(SEARCH("✓",M178)))</formula>
    </cfRule>
  </conditionalFormatting>
  <conditionalFormatting sqref="B56:B65">
    <cfRule type="containsText" dxfId="708" priority="1953" operator="containsText" text="?">
      <formula>NOT(ISERROR(SEARCH("?",Z178)))</formula>
    </cfRule>
  </conditionalFormatting>
  <conditionalFormatting sqref="B56:B65">
    <cfRule type="containsText" dxfId="707" priority="1955" operator="containsText" text="!">
      <formula>NOT(ISERROR(SEARCH("!",Z178)))</formula>
    </cfRule>
  </conditionalFormatting>
  <conditionalFormatting sqref="B56:B65">
    <cfRule type="containsText" dxfId="706" priority="1957" operator="containsText" text="offen">
      <formula>NOT(ISERROR(SEARCH("offen",Z178)))</formula>
    </cfRule>
  </conditionalFormatting>
  <conditionalFormatting sqref="B56:B65">
    <cfRule type="containsText" dxfId="705" priority="1959" operator="containsText" text="✓">
      <formula>NOT(ISERROR(SEARCH("✓",Z178)))</formula>
    </cfRule>
  </conditionalFormatting>
  <conditionalFormatting sqref="D56:D65">
    <cfRule type="containsText" dxfId="704" priority="1963" operator="containsText" text="?">
      <formula>NOT(ISERROR(SEARCH("?",AA178)))</formula>
    </cfRule>
  </conditionalFormatting>
  <conditionalFormatting sqref="D56:D65">
    <cfRule type="containsText" dxfId="703" priority="1965" operator="containsText" text="!">
      <formula>NOT(ISERROR(SEARCH("!",AA178)))</formula>
    </cfRule>
  </conditionalFormatting>
  <conditionalFormatting sqref="D56:D65">
    <cfRule type="containsText" dxfId="702" priority="1967" operator="containsText" text="offen">
      <formula>NOT(ISERROR(SEARCH("offen",AA178)))</formula>
    </cfRule>
  </conditionalFormatting>
  <conditionalFormatting sqref="D56:D65">
    <cfRule type="containsText" dxfId="701" priority="1969" operator="containsText" text="✓">
      <formula>NOT(ISERROR(SEARCH("✓",AA178)))</formula>
    </cfRule>
  </conditionalFormatting>
  <conditionalFormatting sqref="C23:D24 D38 D42">
    <cfRule type="containsText" dxfId="700" priority="1998" operator="containsText" text="✓">
      <formula>NOT(ISERROR(SEARCH("✓",#REF!)))</formula>
    </cfRule>
  </conditionalFormatting>
  <conditionalFormatting sqref="D25 D56:D57 D51:D53">
    <cfRule type="containsText" dxfId="699" priority="2208" operator="containsText" text="✓">
      <formula>NOT(ISERROR(SEARCH("✓",#REF!)))</formula>
    </cfRule>
  </conditionalFormatting>
  <conditionalFormatting sqref="A55">
    <cfRule type="containsText" dxfId="698" priority="2210" operator="containsText" text="?">
      <formula>NOT(ISERROR(SEARCH("?",M176)))</formula>
    </cfRule>
  </conditionalFormatting>
  <conditionalFormatting sqref="A55">
    <cfRule type="containsText" dxfId="697" priority="2212" operator="containsText" text="!">
      <formula>NOT(ISERROR(SEARCH("!",M176)))</formula>
    </cfRule>
  </conditionalFormatting>
  <conditionalFormatting sqref="A55">
    <cfRule type="containsText" dxfId="696" priority="2214" operator="containsText" text="offen">
      <formula>NOT(ISERROR(SEARCH("offen",M176)))</formula>
    </cfRule>
  </conditionalFormatting>
  <conditionalFormatting sqref="A55">
    <cfRule type="containsText" dxfId="695" priority="2216" operator="containsText" text="✓">
      <formula>NOT(ISERROR(SEARCH("✓",M176)))</formula>
    </cfRule>
  </conditionalFormatting>
  <conditionalFormatting sqref="B55">
    <cfRule type="containsText" dxfId="694" priority="2218" operator="containsText" text="?">
      <formula>NOT(ISERROR(SEARCH("?",Z176)))</formula>
    </cfRule>
  </conditionalFormatting>
  <conditionalFormatting sqref="B55">
    <cfRule type="containsText" dxfId="693" priority="2220" operator="containsText" text="!">
      <formula>NOT(ISERROR(SEARCH("!",Z176)))</formula>
    </cfRule>
  </conditionalFormatting>
  <conditionalFormatting sqref="B55">
    <cfRule type="containsText" dxfId="692" priority="2222" operator="containsText" text="offen">
      <formula>NOT(ISERROR(SEARCH("offen",Z176)))</formula>
    </cfRule>
  </conditionalFormatting>
  <conditionalFormatting sqref="B55">
    <cfRule type="containsText" dxfId="691" priority="2224" operator="containsText" text="✓">
      <formula>NOT(ISERROR(SEARCH("✓",Z176)))</formula>
    </cfRule>
  </conditionalFormatting>
  <conditionalFormatting sqref="D55">
    <cfRule type="containsText" dxfId="690" priority="2226" operator="containsText" text="?">
      <formula>NOT(ISERROR(SEARCH("?",AA176)))</formula>
    </cfRule>
  </conditionalFormatting>
  <conditionalFormatting sqref="D55">
    <cfRule type="containsText" dxfId="689" priority="2228" operator="containsText" text="!">
      <formula>NOT(ISERROR(SEARCH("!",AA176)))</formula>
    </cfRule>
  </conditionalFormatting>
  <conditionalFormatting sqref="D55">
    <cfRule type="containsText" dxfId="688" priority="2230" operator="containsText" text="offen">
      <formula>NOT(ISERROR(SEARCH("offen",AA176)))</formula>
    </cfRule>
  </conditionalFormatting>
  <conditionalFormatting sqref="D55">
    <cfRule type="containsText" dxfId="687" priority="2232" operator="containsText" text="✓">
      <formula>NOT(ISERROR(SEARCH("✓",AA176)))</formula>
    </cfRule>
  </conditionalFormatting>
  <conditionalFormatting sqref="F64:F65">
    <cfRule type="containsText" dxfId="686" priority="363" operator="containsText" text="benötigt">
      <formula>NOT(ISERROR(SEARCH("benötigt",F64)))</formula>
    </cfRule>
    <cfRule type="containsText" dxfId="685" priority="364" operator="containsText" text="HF-Resonator">
      <formula>NOT(ISERROR(SEARCH("HF-Resonator",F64)))</formula>
    </cfRule>
    <cfRule type="containsText" dxfId="684" priority="365" operator="containsText" text="Strahldiagnose">
      <formula>NOT(ISERROR(SEARCH("Strahldiagnose",F64)))</formula>
    </cfRule>
    <cfRule type="containsText" dxfId="683" priority="366" operator="containsText" text="Vacuum">
      <formula>NOT(ISERROR(SEARCH("Vacuum",F64)))</formula>
    </cfRule>
    <cfRule type="containsText" dxfId="682" priority="367" operator="containsText" text="Magnet">
      <formula>NOT(ISERROR(SEARCH("Magnet",F64)))</formula>
    </cfRule>
  </conditionalFormatting>
  <conditionalFormatting sqref="C64:C65">
    <cfRule type="containsText" dxfId="681" priority="368" operator="containsText" text="!">
      <formula>NOT(ISERROR(SEARCH("!",#REF!)))</formula>
    </cfRule>
  </conditionalFormatting>
  <conditionalFormatting sqref="C64:C65">
    <cfRule type="containsText" dxfId="680" priority="369" operator="containsText" text="?">
      <formula>NOT(ISERROR(SEARCH("?",#REF!)))</formula>
    </cfRule>
  </conditionalFormatting>
  <conditionalFormatting sqref="C64:C65">
    <cfRule type="containsText" dxfId="679" priority="370" operator="containsText" text="offen">
      <formula>NOT(ISERROR(SEARCH("offen",#REF!)))</formula>
    </cfRule>
  </conditionalFormatting>
  <conditionalFormatting sqref="C64:C65">
    <cfRule type="containsText" dxfId="678" priority="371" operator="containsText" text="✓">
      <formula>NOT(ISERROR(SEARCH("✓",#REF!)))</formula>
    </cfRule>
  </conditionalFormatting>
  <conditionalFormatting sqref="D40">
    <cfRule type="containsText" dxfId="677" priority="2304" operator="containsText" text="✓">
      <formula>NOT(ISERROR(SEARCH("✓",F71)))</formula>
    </cfRule>
  </conditionalFormatting>
  <conditionalFormatting sqref="B49:B54">
    <cfRule type="containsText" dxfId="676" priority="2322" operator="containsText" text="?">
      <formula>NOT(ISERROR(SEARCH("?",Z168)))</formula>
    </cfRule>
  </conditionalFormatting>
  <conditionalFormatting sqref="B49:B54">
    <cfRule type="containsText" dxfId="675" priority="2323" operator="containsText" text="!">
      <formula>NOT(ISERROR(SEARCH("!",Z168)))</formula>
    </cfRule>
  </conditionalFormatting>
  <conditionalFormatting sqref="B49:B54">
    <cfRule type="containsText" dxfId="674" priority="2324" operator="containsText" text="offen">
      <formula>NOT(ISERROR(SEARCH("offen",Z168)))</formula>
    </cfRule>
  </conditionalFormatting>
  <conditionalFormatting sqref="B49:B54">
    <cfRule type="containsText" dxfId="673" priority="2325" operator="containsText" text="✓">
      <formula>NOT(ISERROR(SEARCH("✓",Z168)))</formula>
    </cfRule>
  </conditionalFormatting>
  <conditionalFormatting sqref="D49:D54 D71:D73 D1:D16">
    <cfRule type="containsText" dxfId="672" priority="2339" operator="containsText" text="?">
      <formula>NOT(ISERROR(SEARCH("?",AA120)))</formula>
    </cfRule>
  </conditionalFormatting>
  <conditionalFormatting sqref="D49:D54 D71:D73 D1:D16">
    <cfRule type="containsText" dxfId="671" priority="2340" operator="containsText" text="!">
      <formula>NOT(ISERROR(SEARCH("!",AA120)))</formula>
    </cfRule>
  </conditionalFormatting>
  <conditionalFormatting sqref="D49:D54 D71:D73 D1:D16">
    <cfRule type="containsText" dxfId="670" priority="2341" operator="containsText" text="offen">
      <formula>NOT(ISERROR(SEARCH("offen",AA120)))</formula>
    </cfRule>
  </conditionalFormatting>
  <conditionalFormatting sqref="D49:D54 D71:D73 D1:D16">
    <cfRule type="containsText" dxfId="669" priority="2342" operator="containsText" text="✓">
      <formula>NOT(ISERROR(SEARCH("✓",AA120)))</formula>
    </cfRule>
  </conditionalFormatting>
  <conditionalFormatting sqref="AD66">
    <cfRule type="containsText" dxfId="668" priority="329" operator="containsText" text="?">
      <formula>NOT(ISERROR(SEARCH("?",M128)))</formula>
    </cfRule>
  </conditionalFormatting>
  <conditionalFormatting sqref="AD67">
    <cfRule type="containsText" dxfId="667" priority="330" operator="containsText" text="?">
      <formula>NOT(ISERROR(SEARCH("?",M128)))</formula>
    </cfRule>
  </conditionalFormatting>
  <conditionalFormatting sqref="AD66">
    <cfRule type="containsText" dxfId="666" priority="331" operator="containsText" text="!">
      <formula>NOT(ISERROR(SEARCH("!",M128)))</formula>
    </cfRule>
  </conditionalFormatting>
  <conditionalFormatting sqref="AD67">
    <cfRule type="containsText" dxfId="665" priority="332" operator="containsText" text="!">
      <formula>NOT(ISERROR(SEARCH("!",M128)))</formula>
    </cfRule>
  </conditionalFormatting>
  <conditionalFormatting sqref="AD66">
    <cfRule type="containsText" dxfId="664" priority="333" operator="containsText" text="offen">
      <formula>NOT(ISERROR(SEARCH("offen",M128)))</formula>
    </cfRule>
  </conditionalFormatting>
  <conditionalFormatting sqref="AD67">
    <cfRule type="containsText" dxfId="663" priority="334" operator="containsText" text="offen">
      <formula>NOT(ISERROR(SEARCH("offen",M128)))</formula>
    </cfRule>
  </conditionalFormatting>
  <conditionalFormatting sqref="AD66">
    <cfRule type="containsText" dxfId="662" priority="335" operator="containsText" text="✓">
      <formula>NOT(ISERROR(SEARCH("✓",M128)))</formula>
    </cfRule>
  </conditionalFormatting>
  <conditionalFormatting sqref="AD67">
    <cfRule type="containsText" dxfId="661" priority="336" operator="containsText" text="✓">
      <formula>NOT(ISERROR(SEARCH("✓",M128)))</formula>
    </cfRule>
  </conditionalFormatting>
  <conditionalFormatting sqref="AD66">
    <cfRule type="containsText" dxfId="660" priority="337" operator="containsText" text="✓">
      <formula>NOT(ISERROR(SEARCH("✓",#REF!)))</formula>
    </cfRule>
  </conditionalFormatting>
  <conditionalFormatting sqref="AD67">
    <cfRule type="containsText" dxfId="659" priority="338" operator="containsText" text="✓">
      <formula>NOT(ISERROR(SEARCH("✓",#REF!)))</formula>
    </cfRule>
  </conditionalFormatting>
  <conditionalFormatting sqref="F66:F67">
    <cfRule type="containsText" dxfId="658" priority="324" operator="containsText" text="benötigt">
      <formula>NOT(ISERROR(SEARCH("benötigt",F66)))</formula>
    </cfRule>
    <cfRule type="containsText" dxfId="657" priority="325" operator="containsText" text="HF-Resonator">
      <formula>NOT(ISERROR(SEARCH("HF-Resonator",F66)))</formula>
    </cfRule>
    <cfRule type="containsText" dxfId="656" priority="326" operator="containsText" text="Strahldiagnose">
      <formula>NOT(ISERROR(SEARCH("Strahldiagnose",F66)))</formula>
    </cfRule>
    <cfRule type="containsText" dxfId="655" priority="327" operator="containsText" text="Vacuum">
      <formula>NOT(ISERROR(SEARCH("Vacuum",F66)))</formula>
    </cfRule>
    <cfRule type="containsText" dxfId="654" priority="328" operator="containsText" text="Magnet">
      <formula>NOT(ISERROR(SEARCH("Magnet",F66)))</formula>
    </cfRule>
  </conditionalFormatting>
  <conditionalFormatting sqref="G66:H67">
    <cfRule type="containsText" dxfId="653" priority="317" operator="containsText" text="Renovierungsbedarf">
      <formula>NOT(ISERROR(SEARCH("Renovierungsbedarf",G66)))</formula>
    </cfRule>
    <cfRule type="containsText" dxfId="652" priority="318" operator="containsText" text="Fertigung">
      <formula>NOT(ISERROR(SEARCH("Fertigung",G66)))</formula>
    </cfRule>
    <cfRule type="containsText" dxfId="651" priority="319" operator="containsText" text="fertigen!">
      <formula>NOT(ISERROR(SEARCH("fertigen!",G66)))</formula>
    </cfRule>
    <cfRule type="containsText" dxfId="650" priority="320" operator="containsText" text="fertigen?">
      <formula>NOT(ISERROR(SEARCH("fertigen?",G66)))</formula>
    </cfRule>
    <cfRule type="containsText" dxfId="649" priority="321" operator="containsText" text="vorhanden ✓">
      <formula>NOT(ISERROR(SEARCH("vorhanden ✓",G66)))</formula>
    </cfRule>
    <cfRule type="containsText" dxfId="648" priority="322" operator="containsText" text="vorhanden?">
      <formula>NOT(ISERROR(SEARCH("vorhanden?",G66)))</formula>
    </cfRule>
    <cfRule type="containsText" dxfId="647" priority="323" operator="containsText" text="offen">
      <formula>NOT(ISERROR(SEARCH("offen",G66)))</formula>
    </cfRule>
  </conditionalFormatting>
  <conditionalFormatting sqref="C66:C67">
    <cfRule type="containsText" dxfId="646" priority="339" operator="containsText" text="!">
      <formula>NOT(ISERROR(SEARCH("!",#REF!)))</formula>
    </cfRule>
  </conditionalFormatting>
  <conditionalFormatting sqref="C66:C67">
    <cfRule type="containsText" dxfId="645" priority="340" operator="containsText" text="?">
      <formula>NOT(ISERROR(SEARCH("?",#REF!)))</formula>
    </cfRule>
  </conditionalFormatting>
  <conditionalFormatting sqref="C66:C67">
    <cfRule type="containsText" dxfId="644" priority="341" operator="containsText" text="offen">
      <formula>NOT(ISERROR(SEARCH("offen",#REF!)))</formula>
    </cfRule>
  </conditionalFormatting>
  <conditionalFormatting sqref="C66:C67">
    <cfRule type="containsText" dxfId="643" priority="342" operator="containsText" text="✓">
      <formula>NOT(ISERROR(SEARCH("✓",#REF!)))</formula>
    </cfRule>
  </conditionalFormatting>
  <conditionalFormatting sqref="D66:D67">
    <cfRule type="containsText" dxfId="642" priority="343" operator="containsText" text="✓">
      <formula>NOT(ISERROR(SEARCH("✓",F86)))</formula>
    </cfRule>
  </conditionalFormatting>
  <conditionalFormatting sqref="A66:A67">
    <cfRule type="containsText" dxfId="641" priority="344" operator="containsText" text="?">
      <formula>NOT(ISERROR(SEARCH("?",M188)))</formula>
    </cfRule>
  </conditionalFormatting>
  <conditionalFormatting sqref="A66:A67">
    <cfRule type="containsText" dxfId="640" priority="345" operator="containsText" text="!">
      <formula>NOT(ISERROR(SEARCH("!",M188)))</formula>
    </cfRule>
  </conditionalFormatting>
  <conditionalFormatting sqref="A66:A67">
    <cfRule type="containsText" dxfId="639" priority="346" operator="containsText" text="offen">
      <formula>NOT(ISERROR(SEARCH("offen",M188)))</formula>
    </cfRule>
  </conditionalFormatting>
  <conditionalFormatting sqref="A66:A67">
    <cfRule type="containsText" dxfId="638" priority="347" operator="containsText" text="✓">
      <formula>NOT(ISERROR(SEARCH("✓",M188)))</formula>
    </cfRule>
  </conditionalFormatting>
  <conditionalFormatting sqref="B66:B67">
    <cfRule type="containsText" dxfId="637" priority="348" operator="containsText" text="?">
      <formula>NOT(ISERROR(SEARCH("?",Z188)))</formula>
    </cfRule>
  </conditionalFormatting>
  <conditionalFormatting sqref="B66:B67">
    <cfRule type="containsText" dxfId="636" priority="349" operator="containsText" text="!">
      <formula>NOT(ISERROR(SEARCH("!",Z188)))</formula>
    </cfRule>
  </conditionalFormatting>
  <conditionalFormatting sqref="B66:B67">
    <cfRule type="containsText" dxfId="635" priority="350" operator="containsText" text="offen">
      <formula>NOT(ISERROR(SEARCH("offen",Z188)))</formula>
    </cfRule>
  </conditionalFormatting>
  <conditionalFormatting sqref="B66:B67">
    <cfRule type="containsText" dxfId="634" priority="351" operator="containsText" text="✓">
      <formula>NOT(ISERROR(SEARCH("✓",Z188)))</formula>
    </cfRule>
  </conditionalFormatting>
  <conditionalFormatting sqref="D66:D67">
    <cfRule type="containsText" dxfId="633" priority="352" operator="containsText" text="?">
      <formula>NOT(ISERROR(SEARCH("?",AA188)))</formula>
    </cfRule>
  </conditionalFormatting>
  <conditionalFormatting sqref="D66:D67">
    <cfRule type="containsText" dxfId="632" priority="353" operator="containsText" text="!">
      <formula>NOT(ISERROR(SEARCH("!",AA188)))</formula>
    </cfRule>
  </conditionalFormatting>
  <conditionalFormatting sqref="D66:D67">
    <cfRule type="containsText" dxfId="631" priority="354" operator="containsText" text="offen">
      <formula>NOT(ISERROR(SEARCH("offen",AA188)))</formula>
    </cfRule>
  </conditionalFormatting>
  <conditionalFormatting sqref="D66:D67">
    <cfRule type="containsText" dxfId="630" priority="355" operator="containsText" text="✓">
      <formula>NOT(ISERROR(SEARCH("✓",AA188)))</formula>
    </cfRule>
  </conditionalFormatting>
  <conditionalFormatting sqref="AD69">
    <cfRule type="containsText" dxfId="629" priority="290" operator="containsText" text="?">
      <formula>NOT(ISERROR(SEARCH("?",M131)))</formula>
    </cfRule>
  </conditionalFormatting>
  <conditionalFormatting sqref="AD70">
    <cfRule type="containsText" dxfId="628" priority="291" operator="containsText" text="?">
      <formula>NOT(ISERROR(SEARCH("?",M131)))</formula>
    </cfRule>
  </conditionalFormatting>
  <conditionalFormatting sqref="AD69">
    <cfRule type="containsText" dxfId="627" priority="292" operator="containsText" text="!">
      <formula>NOT(ISERROR(SEARCH("!",M131)))</formula>
    </cfRule>
  </conditionalFormatting>
  <conditionalFormatting sqref="AD70">
    <cfRule type="containsText" dxfId="626" priority="293" operator="containsText" text="!">
      <formula>NOT(ISERROR(SEARCH("!",M131)))</formula>
    </cfRule>
  </conditionalFormatting>
  <conditionalFormatting sqref="AD69">
    <cfRule type="containsText" dxfId="625" priority="294" operator="containsText" text="offen">
      <formula>NOT(ISERROR(SEARCH("offen",M131)))</formula>
    </cfRule>
  </conditionalFormatting>
  <conditionalFormatting sqref="AD70">
    <cfRule type="containsText" dxfId="624" priority="295" operator="containsText" text="offen">
      <formula>NOT(ISERROR(SEARCH("offen",M131)))</formula>
    </cfRule>
  </conditionalFormatting>
  <conditionalFormatting sqref="AD69">
    <cfRule type="containsText" dxfId="623" priority="296" operator="containsText" text="✓">
      <formula>NOT(ISERROR(SEARCH("✓",M131)))</formula>
    </cfRule>
  </conditionalFormatting>
  <conditionalFormatting sqref="AD70">
    <cfRule type="containsText" dxfId="622" priority="297" operator="containsText" text="✓">
      <formula>NOT(ISERROR(SEARCH("✓",M131)))</formula>
    </cfRule>
  </conditionalFormatting>
  <conditionalFormatting sqref="AD69">
    <cfRule type="containsText" dxfId="621" priority="298" operator="containsText" text="✓">
      <formula>NOT(ISERROR(SEARCH("✓",#REF!)))</formula>
    </cfRule>
  </conditionalFormatting>
  <conditionalFormatting sqref="AD70">
    <cfRule type="containsText" dxfId="620" priority="299" operator="containsText" text="✓">
      <formula>NOT(ISERROR(SEARCH("✓",#REF!)))</formula>
    </cfRule>
  </conditionalFormatting>
  <conditionalFormatting sqref="F69:F70">
    <cfRule type="containsText" dxfId="619" priority="285" operator="containsText" text="benötigt">
      <formula>NOT(ISERROR(SEARCH("benötigt",F69)))</formula>
    </cfRule>
    <cfRule type="containsText" dxfId="618" priority="286" operator="containsText" text="HF-Resonator">
      <formula>NOT(ISERROR(SEARCH("HF-Resonator",F69)))</formula>
    </cfRule>
    <cfRule type="containsText" dxfId="617" priority="287" operator="containsText" text="Strahldiagnose">
      <formula>NOT(ISERROR(SEARCH("Strahldiagnose",F69)))</formula>
    </cfRule>
    <cfRule type="containsText" dxfId="616" priority="288" operator="containsText" text="Vacuum">
      <formula>NOT(ISERROR(SEARCH("Vacuum",F69)))</formula>
    </cfRule>
    <cfRule type="containsText" dxfId="615" priority="289" operator="containsText" text="Magnet">
      <formula>NOT(ISERROR(SEARCH("Magnet",F69)))</formula>
    </cfRule>
  </conditionalFormatting>
  <conditionalFormatting sqref="G69:H70">
    <cfRule type="containsText" dxfId="614" priority="278" operator="containsText" text="Renovierungsbedarf">
      <formula>NOT(ISERROR(SEARCH("Renovierungsbedarf",G69)))</formula>
    </cfRule>
    <cfRule type="containsText" dxfId="613" priority="279" operator="containsText" text="Fertigung">
      <formula>NOT(ISERROR(SEARCH("Fertigung",G69)))</formula>
    </cfRule>
    <cfRule type="containsText" dxfId="612" priority="280" operator="containsText" text="fertigen!">
      <formula>NOT(ISERROR(SEARCH("fertigen!",G69)))</formula>
    </cfRule>
    <cfRule type="containsText" dxfId="611" priority="281" operator="containsText" text="fertigen?">
      <formula>NOT(ISERROR(SEARCH("fertigen?",G69)))</formula>
    </cfRule>
    <cfRule type="containsText" dxfId="610" priority="282" operator="containsText" text="vorhanden ✓">
      <formula>NOT(ISERROR(SEARCH("vorhanden ✓",G69)))</formula>
    </cfRule>
    <cfRule type="containsText" dxfId="609" priority="283" operator="containsText" text="vorhanden?">
      <formula>NOT(ISERROR(SEARCH("vorhanden?",G69)))</formula>
    </cfRule>
    <cfRule type="containsText" dxfId="608" priority="284" operator="containsText" text="offen">
      <formula>NOT(ISERROR(SEARCH("offen",G69)))</formula>
    </cfRule>
  </conditionalFormatting>
  <conditionalFormatting sqref="C69:C70">
    <cfRule type="containsText" dxfId="607" priority="300" operator="containsText" text="!">
      <formula>NOT(ISERROR(SEARCH("!",#REF!)))</formula>
    </cfRule>
  </conditionalFormatting>
  <conditionalFormatting sqref="C69:C70">
    <cfRule type="containsText" dxfId="606" priority="301" operator="containsText" text="?">
      <formula>NOT(ISERROR(SEARCH("?",#REF!)))</formula>
    </cfRule>
  </conditionalFormatting>
  <conditionalFormatting sqref="C69:C70">
    <cfRule type="containsText" dxfId="605" priority="302" operator="containsText" text="offen">
      <formula>NOT(ISERROR(SEARCH("offen",#REF!)))</formula>
    </cfRule>
  </conditionalFormatting>
  <conditionalFormatting sqref="C69:C70">
    <cfRule type="containsText" dxfId="604" priority="303" operator="containsText" text="✓">
      <formula>NOT(ISERROR(SEARCH("✓",#REF!)))</formula>
    </cfRule>
  </conditionalFormatting>
  <conditionalFormatting sqref="D69:D70">
    <cfRule type="containsText" dxfId="603" priority="304" operator="containsText" text="✓">
      <formula>NOT(ISERROR(SEARCH("✓",F89)))</formula>
    </cfRule>
  </conditionalFormatting>
  <conditionalFormatting sqref="A69:A70">
    <cfRule type="containsText" dxfId="602" priority="305" operator="containsText" text="?">
      <formula>NOT(ISERROR(SEARCH("?",M191)))</formula>
    </cfRule>
  </conditionalFormatting>
  <conditionalFormatting sqref="A69:A70">
    <cfRule type="containsText" dxfId="601" priority="306" operator="containsText" text="!">
      <formula>NOT(ISERROR(SEARCH("!",M191)))</formula>
    </cfRule>
  </conditionalFormatting>
  <conditionalFormatting sqref="A69:A70">
    <cfRule type="containsText" dxfId="600" priority="307" operator="containsText" text="offen">
      <formula>NOT(ISERROR(SEARCH("offen",M191)))</formula>
    </cfRule>
  </conditionalFormatting>
  <conditionalFormatting sqref="A69:A70">
    <cfRule type="containsText" dxfId="599" priority="308" operator="containsText" text="✓">
      <formula>NOT(ISERROR(SEARCH("✓",M191)))</formula>
    </cfRule>
  </conditionalFormatting>
  <conditionalFormatting sqref="B69:B70">
    <cfRule type="containsText" dxfId="598" priority="309" operator="containsText" text="?">
      <formula>NOT(ISERROR(SEARCH("?",Z191)))</formula>
    </cfRule>
  </conditionalFormatting>
  <conditionalFormatting sqref="B69:B70">
    <cfRule type="containsText" dxfId="597" priority="310" operator="containsText" text="!">
      <formula>NOT(ISERROR(SEARCH("!",Z191)))</formula>
    </cfRule>
  </conditionalFormatting>
  <conditionalFormatting sqref="B69:B70">
    <cfRule type="containsText" dxfId="596" priority="311" operator="containsText" text="offen">
      <formula>NOT(ISERROR(SEARCH("offen",Z191)))</formula>
    </cfRule>
  </conditionalFormatting>
  <conditionalFormatting sqref="B69:B70">
    <cfRule type="containsText" dxfId="595" priority="312" operator="containsText" text="✓">
      <formula>NOT(ISERROR(SEARCH("✓",Z191)))</formula>
    </cfRule>
  </conditionalFormatting>
  <conditionalFormatting sqref="D69:D70">
    <cfRule type="containsText" dxfId="594" priority="313" operator="containsText" text="?">
      <formula>NOT(ISERROR(SEARCH("?",AA191)))</formula>
    </cfRule>
  </conditionalFormatting>
  <conditionalFormatting sqref="D69:D70">
    <cfRule type="containsText" dxfId="593" priority="314" operator="containsText" text="!">
      <formula>NOT(ISERROR(SEARCH("!",AA191)))</formula>
    </cfRule>
  </conditionalFormatting>
  <conditionalFormatting sqref="D69:D70">
    <cfRule type="containsText" dxfId="592" priority="315" operator="containsText" text="offen">
      <formula>NOT(ISERROR(SEARCH("offen",AA191)))</formula>
    </cfRule>
  </conditionalFormatting>
  <conditionalFormatting sqref="D69:D70">
    <cfRule type="containsText" dxfId="591" priority="316" operator="containsText" text="✓">
      <formula>NOT(ISERROR(SEARCH("✓",AA191)))</formula>
    </cfRule>
  </conditionalFormatting>
  <conditionalFormatting sqref="D44">
    <cfRule type="containsText" dxfId="590" priority="2737" operator="containsText" text="✓">
      <formula>NOT(ISERROR(SEARCH("✓",#REF!)))</formula>
    </cfRule>
  </conditionalFormatting>
  <conditionalFormatting sqref="A76">
    <cfRule type="containsText" dxfId="589" priority="262" operator="containsText" text="?">
      <formula>NOT(ISERROR(SEARCH("?",M196)))</formula>
    </cfRule>
  </conditionalFormatting>
  <conditionalFormatting sqref="A76">
    <cfRule type="containsText" dxfId="588" priority="263" operator="containsText" text="!">
      <formula>NOT(ISERROR(SEARCH("!",M196)))</formula>
    </cfRule>
  </conditionalFormatting>
  <conditionalFormatting sqref="A76">
    <cfRule type="containsText" dxfId="587" priority="264" operator="containsText" text="offen">
      <formula>NOT(ISERROR(SEARCH("offen",M196)))</formula>
    </cfRule>
  </conditionalFormatting>
  <conditionalFormatting sqref="A76">
    <cfRule type="containsText" dxfId="586" priority="265" operator="containsText" text="✓">
      <formula>NOT(ISERROR(SEARCH("✓",M196)))</formula>
    </cfRule>
  </conditionalFormatting>
  <conditionalFormatting sqref="B76">
    <cfRule type="containsText" dxfId="585" priority="266" operator="containsText" text="?">
      <formula>NOT(ISERROR(SEARCH("?",Z198)))</formula>
    </cfRule>
  </conditionalFormatting>
  <conditionalFormatting sqref="B76">
    <cfRule type="containsText" dxfId="584" priority="267" operator="containsText" text="!">
      <formula>NOT(ISERROR(SEARCH("!",Z198)))</formula>
    </cfRule>
  </conditionalFormatting>
  <conditionalFormatting sqref="B76">
    <cfRule type="containsText" dxfId="583" priority="268" operator="containsText" text="offen">
      <formula>NOT(ISERROR(SEARCH("offen",Z198)))</formula>
    </cfRule>
  </conditionalFormatting>
  <conditionalFormatting sqref="B76">
    <cfRule type="containsText" dxfId="582" priority="269" operator="containsText" text="✓">
      <formula>NOT(ISERROR(SEARCH("✓",Z198)))</formula>
    </cfRule>
  </conditionalFormatting>
  <conditionalFormatting sqref="F76">
    <cfRule type="containsText" dxfId="581" priority="256" operator="containsText" text="benötigt">
      <formula>NOT(ISERROR(SEARCH("benötigt",F76)))</formula>
    </cfRule>
    <cfRule type="containsText" dxfId="580" priority="257" operator="containsText" text="HF-Resonator">
      <formula>NOT(ISERROR(SEARCH("HF-Resonator",F76)))</formula>
    </cfRule>
    <cfRule type="containsText" dxfId="579" priority="258" operator="containsText" text="Strahldiagnose">
      <formula>NOT(ISERROR(SEARCH("Strahldiagnose",F76)))</formula>
    </cfRule>
    <cfRule type="containsText" dxfId="578" priority="259" operator="containsText" text="Vacuum">
      <formula>NOT(ISERROR(SEARCH("Vacuum",F76)))</formula>
    </cfRule>
    <cfRule type="containsText" dxfId="577" priority="260" operator="containsText" text="Magnet">
      <formula>NOT(ISERROR(SEARCH("Magnet",F76)))</formula>
    </cfRule>
  </conditionalFormatting>
  <conditionalFormatting sqref="G76:H76">
    <cfRule type="containsText" dxfId="576" priority="249" operator="containsText" text="Renovierungsbedarf">
      <formula>NOT(ISERROR(SEARCH("Renovierungsbedarf",G76)))</formula>
    </cfRule>
    <cfRule type="containsText" dxfId="575" priority="250" operator="containsText" text="Fertigung">
      <formula>NOT(ISERROR(SEARCH("Fertigung",G76)))</formula>
    </cfRule>
    <cfRule type="containsText" dxfId="574" priority="251" operator="containsText" text="fertigen!">
      <formula>NOT(ISERROR(SEARCH("fertigen!",G76)))</formula>
    </cfRule>
    <cfRule type="containsText" dxfId="573" priority="252" operator="containsText" text="fertigen?">
      <formula>NOT(ISERROR(SEARCH("fertigen?",G76)))</formula>
    </cfRule>
    <cfRule type="containsText" dxfId="572" priority="253" operator="containsText" text="vorhanden ✓">
      <formula>NOT(ISERROR(SEARCH("vorhanden ✓",G76)))</formula>
    </cfRule>
    <cfRule type="containsText" dxfId="571" priority="254" operator="containsText" text="vorhanden?">
      <formula>NOT(ISERROR(SEARCH("vorhanden?",G76)))</formula>
    </cfRule>
    <cfRule type="containsText" dxfId="570" priority="255" operator="containsText" text="offen">
      <formula>NOT(ISERROR(SEARCH("offen",G76)))</formula>
    </cfRule>
  </conditionalFormatting>
  <conditionalFormatting sqref="D76">
    <cfRule type="containsText" dxfId="569" priority="261" operator="containsText" text="✓">
      <formula>NOT(ISERROR(SEARCH("✓",F96)))</formula>
    </cfRule>
  </conditionalFormatting>
  <conditionalFormatting sqref="D76">
    <cfRule type="containsText" dxfId="568" priority="270" operator="containsText" text="?">
      <formula>NOT(ISERROR(SEARCH("?",AA198)))</formula>
    </cfRule>
  </conditionalFormatting>
  <conditionalFormatting sqref="C76">
    <cfRule type="containsText" dxfId="567" priority="271" operator="containsText" text="?">
      <formula>NOT(ISERROR(SEARCH("?",#REF!)))</formula>
    </cfRule>
  </conditionalFormatting>
  <conditionalFormatting sqref="D76">
    <cfRule type="containsText" dxfId="566" priority="272" operator="containsText" text="!">
      <formula>NOT(ISERROR(SEARCH("!",AA198)))</formula>
    </cfRule>
  </conditionalFormatting>
  <conditionalFormatting sqref="C76">
    <cfRule type="containsText" dxfId="565" priority="273" operator="containsText" text="!">
      <formula>NOT(ISERROR(SEARCH("!",#REF!)))</formula>
    </cfRule>
  </conditionalFormatting>
  <conditionalFormatting sqref="D76">
    <cfRule type="containsText" dxfId="564" priority="274" operator="containsText" text="offen">
      <formula>NOT(ISERROR(SEARCH("offen",AA198)))</formula>
    </cfRule>
  </conditionalFormatting>
  <conditionalFormatting sqref="C76">
    <cfRule type="containsText" dxfId="563" priority="275" operator="containsText" text="offen">
      <formula>NOT(ISERROR(SEARCH("offen",#REF!)))</formula>
    </cfRule>
  </conditionalFormatting>
  <conditionalFormatting sqref="D76">
    <cfRule type="containsText" dxfId="562" priority="276" operator="containsText" text="✓">
      <formula>NOT(ISERROR(SEARCH("✓",AA198)))</formula>
    </cfRule>
  </conditionalFormatting>
  <conditionalFormatting sqref="C76">
    <cfRule type="containsText" dxfId="561" priority="277" operator="containsText" text="✓">
      <formula>NOT(ISERROR(SEARCH("✓",#REF!)))</formula>
    </cfRule>
  </conditionalFormatting>
  <conditionalFormatting sqref="AD75">
    <cfRule type="containsText" dxfId="560" priority="228" operator="containsText" text="?">
      <formula>NOT(ISERROR(SEARCH("?",M137)))</formula>
    </cfRule>
  </conditionalFormatting>
  <conditionalFormatting sqref="AD75">
    <cfRule type="containsText" dxfId="559" priority="229" operator="containsText" text="!">
      <formula>NOT(ISERROR(SEARCH("!",M137)))</formula>
    </cfRule>
  </conditionalFormatting>
  <conditionalFormatting sqref="AD75">
    <cfRule type="containsText" dxfId="558" priority="230" operator="containsText" text="offen">
      <formula>NOT(ISERROR(SEARCH("offen",M137)))</formula>
    </cfRule>
  </conditionalFormatting>
  <conditionalFormatting sqref="AD75">
    <cfRule type="containsText" dxfId="557" priority="231" operator="containsText" text="✓">
      <formula>NOT(ISERROR(SEARCH("✓",M137)))</formula>
    </cfRule>
  </conditionalFormatting>
  <conditionalFormatting sqref="AD75">
    <cfRule type="containsText" dxfId="556" priority="232" operator="containsText" text="✓">
      <formula>NOT(ISERROR(SEARCH("✓",B52)))</formula>
    </cfRule>
  </conditionalFormatting>
  <conditionalFormatting sqref="F75">
    <cfRule type="containsText" dxfId="555" priority="223" operator="containsText" text="benötigt">
      <formula>NOT(ISERROR(SEARCH("benötigt",F75)))</formula>
    </cfRule>
    <cfRule type="containsText" dxfId="554" priority="224" operator="containsText" text="HF-Resonator">
      <formula>NOT(ISERROR(SEARCH("HF-Resonator",F75)))</formula>
    </cfRule>
    <cfRule type="containsText" dxfId="553" priority="225" operator="containsText" text="Strahldiagnose">
      <formula>NOT(ISERROR(SEARCH("Strahldiagnose",F75)))</formula>
    </cfRule>
    <cfRule type="containsText" dxfId="552" priority="226" operator="containsText" text="Vacuum">
      <formula>NOT(ISERROR(SEARCH("Vacuum",F75)))</formula>
    </cfRule>
    <cfRule type="containsText" dxfId="551" priority="227" operator="containsText" text="Magnet">
      <formula>NOT(ISERROR(SEARCH("Magnet",F75)))</formula>
    </cfRule>
  </conditionalFormatting>
  <conditionalFormatting sqref="G75:H75">
    <cfRule type="containsText" dxfId="550" priority="216" operator="containsText" text="Renovierungsbedarf">
      <formula>NOT(ISERROR(SEARCH("Renovierungsbedarf",G75)))</formula>
    </cfRule>
    <cfRule type="containsText" dxfId="549" priority="217" operator="containsText" text="Fertigung">
      <formula>NOT(ISERROR(SEARCH("Fertigung",G75)))</formula>
    </cfRule>
    <cfRule type="containsText" dxfId="548" priority="218" operator="containsText" text="fertigen!">
      <formula>NOT(ISERROR(SEARCH("fertigen!",G75)))</formula>
    </cfRule>
    <cfRule type="containsText" dxfId="547" priority="219" operator="containsText" text="fertigen?">
      <formula>NOT(ISERROR(SEARCH("fertigen?",G75)))</formula>
    </cfRule>
    <cfRule type="containsText" dxfId="546" priority="220" operator="containsText" text="vorhanden ✓">
      <formula>NOT(ISERROR(SEARCH("vorhanden ✓",G75)))</formula>
    </cfRule>
    <cfRule type="containsText" dxfId="545" priority="221" operator="containsText" text="vorhanden?">
      <formula>NOT(ISERROR(SEARCH("vorhanden?",G75)))</formula>
    </cfRule>
    <cfRule type="containsText" dxfId="544" priority="222" operator="containsText" text="offen">
      <formula>NOT(ISERROR(SEARCH("offen",G75)))</formula>
    </cfRule>
  </conditionalFormatting>
  <conditionalFormatting sqref="A75">
    <cfRule type="containsText" dxfId="543" priority="233" operator="containsText" text="?">
      <formula>NOT(ISERROR(SEARCH("?",M197)))</formula>
    </cfRule>
  </conditionalFormatting>
  <conditionalFormatting sqref="A75">
    <cfRule type="containsText" dxfId="542" priority="234" operator="containsText" text="!">
      <formula>NOT(ISERROR(SEARCH("!",M197)))</formula>
    </cfRule>
  </conditionalFormatting>
  <conditionalFormatting sqref="A75">
    <cfRule type="containsText" dxfId="541" priority="235" operator="containsText" text="offen">
      <formula>NOT(ISERROR(SEARCH("offen",M197)))</formula>
    </cfRule>
  </conditionalFormatting>
  <conditionalFormatting sqref="A75">
    <cfRule type="containsText" dxfId="540" priority="236" operator="containsText" text="✓">
      <formula>NOT(ISERROR(SEARCH("✓",M197)))</formula>
    </cfRule>
  </conditionalFormatting>
  <conditionalFormatting sqref="B75">
    <cfRule type="containsText" dxfId="539" priority="237" operator="containsText" text="?">
      <formula>NOT(ISERROR(SEARCH("?",Z197)))</formula>
    </cfRule>
  </conditionalFormatting>
  <conditionalFormatting sqref="B75">
    <cfRule type="containsText" dxfId="538" priority="238" operator="containsText" text="!">
      <formula>NOT(ISERROR(SEARCH("!",Z197)))</formula>
    </cfRule>
  </conditionalFormatting>
  <conditionalFormatting sqref="B75">
    <cfRule type="containsText" dxfId="537" priority="239" operator="containsText" text="offen">
      <formula>NOT(ISERROR(SEARCH("offen",Z197)))</formula>
    </cfRule>
  </conditionalFormatting>
  <conditionalFormatting sqref="B75">
    <cfRule type="containsText" dxfId="536" priority="240" operator="containsText" text="✓">
      <formula>NOT(ISERROR(SEARCH("✓",Z197)))</formula>
    </cfRule>
  </conditionalFormatting>
  <conditionalFormatting sqref="D75">
    <cfRule type="containsText" dxfId="535" priority="215" operator="containsText" text="✓">
      <formula>NOT(ISERROR(SEARCH("✓",F95)))</formula>
    </cfRule>
  </conditionalFormatting>
  <conditionalFormatting sqref="D75">
    <cfRule type="containsText" dxfId="534" priority="241" operator="containsText" text="?">
      <formula>NOT(ISERROR(SEARCH("?",AA197)))</formula>
    </cfRule>
  </conditionalFormatting>
  <conditionalFormatting sqref="C75">
    <cfRule type="containsText" dxfId="533" priority="242" operator="containsText" text="?">
      <formula>NOT(ISERROR(SEARCH("?",#REF!)))</formula>
    </cfRule>
  </conditionalFormatting>
  <conditionalFormatting sqref="D75">
    <cfRule type="containsText" dxfId="532" priority="243" operator="containsText" text="!">
      <formula>NOT(ISERROR(SEARCH("!",AA197)))</formula>
    </cfRule>
  </conditionalFormatting>
  <conditionalFormatting sqref="C75">
    <cfRule type="containsText" dxfId="531" priority="244" operator="containsText" text="!">
      <formula>NOT(ISERROR(SEARCH("!",#REF!)))</formula>
    </cfRule>
  </conditionalFormatting>
  <conditionalFormatting sqref="D75">
    <cfRule type="containsText" dxfId="530" priority="245" operator="containsText" text="offen">
      <formula>NOT(ISERROR(SEARCH("offen",AA197)))</formula>
    </cfRule>
  </conditionalFormatting>
  <conditionalFormatting sqref="C75">
    <cfRule type="containsText" dxfId="529" priority="246" operator="containsText" text="offen">
      <formula>NOT(ISERROR(SEARCH("offen",#REF!)))</formula>
    </cfRule>
  </conditionalFormatting>
  <conditionalFormatting sqref="D75">
    <cfRule type="containsText" dxfId="528" priority="247" operator="containsText" text="✓">
      <formula>NOT(ISERROR(SEARCH("✓",AA197)))</formula>
    </cfRule>
  </conditionalFormatting>
  <conditionalFormatting sqref="C75">
    <cfRule type="containsText" dxfId="527" priority="248" operator="containsText" text="✓">
      <formula>NOT(ISERROR(SEARCH("✓",#REF!)))</formula>
    </cfRule>
  </conditionalFormatting>
  <conditionalFormatting sqref="B18">
    <cfRule type="containsText" dxfId="526" priority="211" operator="containsText" text="?">
      <formula>NOT(ISERROR(SEARCH("?",Z135)))</formula>
    </cfRule>
  </conditionalFormatting>
  <conditionalFormatting sqref="B18">
    <cfRule type="containsText" dxfId="525" priority="212" operator="containsText" text="!">
      <formula>NOT(ISERROR(SEARCH("!",Z135)))</formula>
    </cfRule>
  </conditionalFormatting>
  <conditionalFormatting sqref="B18">
    <cfRule type="containsText" dxfId="524" priority="213" operator="containsText" text="offen">
      <formula>NOT(ISERROR(SEARCH("offen",Z135)))</formula>
    </cfRule>
  </conditionalFormatting>
  <conditionalFormatting sqref="B18">
    <cfRule type="containsText" dxfId="523" priority="214" operator="containsText" text="✓">
      <formula>NOT(ISERROR(SEARCH("✓",Z135)))</formula>
    </cfRule>
  </conditionalFormatting>
  <conditionalFormatting sqref="H34">
    <cfRule type="containsText" dxfId="522" priority="204" operator="containsText" text="Renovierungsbedarf">
      <formula>NOT(ISERROR(SEARCH("Renovierungsbedarf",H34)))</formula>
    </cfRule>
    <cfRule type="containsText" dxfId="521" priority="205" operator="containsText" text="Fertigung">
      <formula>NOT(ISERROR(SEARCH("Fertigung",H34)))</formula>
    </cfRule>
    <cfRule type="containsText" dxfId="520" priority="206" operator="containsText" text="fertigen!">
      <formula>NOT(ISERROR(SEARCH("fertigen!",H34)))</formula>
    </cfRule>
    <cfRule type="containsText" dxfId="519" priority="207" operator="containsText" text="fertigen?">
      <formula>NOT(ISERROR(SEARCH("fertigen?",H34)))</formula>
    </cfRule>
    <cfRule type="containsText" dxfId="518" priority="208" operator="containsText" text="vorhanden ✓">
      <formula>NOT(ISERROR(SEARCH("vorhanden ✓",H34)))</formula>
    </cfRule>
    <cfRule type="containsText" dxfId="517" priority="209" operator="containsText" text="vorhanden?">
      <formula>NOT(ISERROR(SEARCH("vorhanden?",H34)))</formula>
    </cfRule>
    <cfRule type="containsText" dxfId="516" priority="210" operator="containsText" text="offen">
      <formula>NOT(ISERROR(SEARCH("offen",H34)))</formula>
    </cfRule>
  </conditionalFormatting>
  <conditionalFormatting sqref="H35">
    <cfRule type="containsText" dxfId="515" priority="197" operator="containsText" text="Renovierungsbedarf">
      <formula>NOT(ISERROR(SEARCH("Renovierungsbedarf",H35)))</formula>
    </cfRule>
    <cfRule type="containsText" dxfId="514" priority="198" operator="containsText" text="Fertigung">
      <formula>NOT(ISERROR(SEARCH("Fertigung",H35)))</formula>
    </cfRule>
    <cfRule type="containsText" dxfId="513" priority="199" operator="containsText" text="fertigen!">
      <formula>NOT(ISERROR(SEARCH("fertigen!",H35)))</formula>
    </cfRule>
    <cfRule type="containsText" dxfId="512" priority="200" operator="containsText" text="fertigen?">
      <formula>NOT(ISERROR(SEARCH("fertigen?",H35)))</formula>
    </cfRule>
    <cfRule type="containsText" dxfId="511" priority="201" operator="containsText" text="vorhanden ✓">
      <formula>NOT(ISERROR(SEARCH("vorhanden ✓",H35)))</formula>
    </cfRule>
    <cfRule type="containsText" dxfId="510" priority="202" operator="containsText" text="vorhanden?">
      <formula>NOT(ISERROR(SEARCH("vorhanden?",H35)))</formula>
    </cfRule>
    <cfRule type="containsText" dxfId="509" priority="203" operator="containsText" text="offen">
      <formula>NOT(ISERROR(SEARCH("offen",H35)))</formula>
    </cfRule>
  </conditionalFormatting>
  <conditionalFormatting sqref="H36">
    <cfRule type="containsText" dxfId="508" priority="190" operator="containsText" text="Renovierungsbedarf">
      <formula>NOT(ISERROR(SEARCH("Renovierungsbedarf",H36)))</formula>
    </cfRule>
    <cfRule type="containsText" dxfId="507" priority="191" operator="containsText" text="Fertigung">
      <formula>NOT(ISERROR(SEARCH("Fertigung",H36)))</formula>
    </cfRule>
    <cfRule type="containsText" dxfId="506" priority="192" operator="containsText" text="fertigen!">
      <formula>NOT(ISERROR(SEARCH("fertigen!",H36)))</formula>
    </cfRule>
    <cfRule type="containsText" dxfId="505" priority="193" operator="containsText" text="fertigen?">
      <formula>NOT(ISERROR(SEARCH("fertigen?",H36)))</formula>
    </cfRule>
    <cfRule type="containsText" dxfId="504" priority="194" operator="containsText" text="vorhanden ✓">
      <formula>NOT(ISERROR(SEARCH("vorhanden ✓",H36)))</formula>
    </cfRule>
    <cfRule type="containsText" dxfId="503" priority="195" operator="containsText" text="vorhanden?">
      <formula>NOT(ISERROR(SEARCH("vorhanden?",H36)))</formula>
    </cfRule>
    <cfRule type="containsText" dxfId="502" priority="196" operator="containsText" text="offen">
      <formula>NOT(ISERROR(SEARCH("offen",H36)))</formula>
    </cfRule>
  </conditionalFormatting>
  <conditionalFormatting sqref="H41">
    <cfRule type="containsText" dxfId="501" priority="183" operator="containsText" text="Renovierungsbedarf">
      <formula>NOT(ISERROR(SEARCH("Renovierungsbedarf",H41)))</formula>
    </cfRule>
    <cfRule type="containsText" dxfId="500" priority="184" operator="containsText" text="Fertigung">
      <formula>NOT(ISERROR(SEARCH("Fertigung",H41)))</formula>
    </cfRule>
    <cfRule type="containsText" dxfId="499" priority="185" operator="containsText" text="fertigen!">
      <formula>NOT(ISERROR(SEARCH("fertigen!",H41)))</formula>
    </cfRule>
    <cfRule type="containsText" dxfId="498" priority="186" operator="containsText" text="fertigen?">
      <formula>NOT(ISERROR(SEARCH("fertigen?",H41)))</formula>
    </cfRule>
    <cfRule type="containsText" dxfId="497" priority="187" operator="containsText" text="vorhanden ✓">
      <formula>NOT(ISERROR(SEARCH("vorhanden ✓",H41)))</formula>
    </cfRule>
    <cfRule type="containsText" dxfId="496" priority="188" operator="containsText" text="vorhanden?">
      <formula>NOT(ISERROR(SEARCH("vorhanden?",H41)))</formula>
    </cfRule>
    <cfRule type="containsText" dxfId="495" priority="189" operator="containsText" text="offen">
      <formula>NOT(ISERROR(SEARCH("offen",H41)))</formula>
    </cfRule>
  </conditionalFormatting>
  <conditionalFormatting sqref="H44">
    <cfRule type="containsText" dxfId="494" priority="176" operator="containsText" text="Renovierungsbedarf">
      <formula>NOT(ISERROR(SEARCH("Renovierungsbedarf",H44)))</formula>
    </cfRule>
    <cfRule type="containsText" dxfId="493" priority="177" operator="containsText" text="Fertigung">
      <formula>NOT(ISERROR(SEARCH("Fertigung",H44)))</formula>
    </cfRule>
    <cfRule type="containsText" dxfId="492" priority="178" operator="containsText" text="fertigen!">
      <formula>NOT(ISERROR(SEARCH("fertigen!",H44)))</formula>
    </cfRule>
    <cfRule type="containsText" dxfId="491" priority="179" operator="containsText" text="fertigen?">
      <formula>NOT(ISERROR(SEARCH("fertigen?",H44)))</formula>
    </cfRule>
    <cfRule type="containsText" dxfId="490" priority="180" operator="containsText" text="vorhanden ✓">
      <formula>NOT(ISERROR(SEARCH("vorhanden ✓",H44)))</formula>
    </cfRule>
    <cfRule type="containsText" dxfId="489" priority="181" operator="containsText" text="vorhanden?">
      <formula>NOT(ISERROR(SEARCH("vorhanden?",H44)))</formula>
    </cfRule>
    <cfRule type="containsText" dxfId="488" priority="182" operator="containsText" text="offen">
      <formula>NOT(ISERROR(SEARCH("offen",H44)))</formula>
    </cfRule>
  </conditionalFormatting>
  <conditionalFormatting sqref="H43">
    <cfRule type="containsText" dxfId="487" priority="169" operator="containsText" text="Renovierungsbedarf">
      <formula>NOT(ISERROR(SEARCH("Renovierungsbedarf",H43)))</formula>
    </cfRule>
    <cfRule type="containsText" dxfId="486" priority="170" operator="containsText" text="Fertigung">
      <formula>NOT(ISERROR(SEARCH("Fertigung",H43)))</formula>
    </cfRule>
    <cfRule type="containsText" dxfId="485" priority="171" operator="containsText" text="fertigen!">
      <formula>NOT(ISERROR(SEARCH("fertigen!",H43)))</formula>
    </cfRule>
    <cfRule type="containsText" dxfId="484" priority="172" operator="containsText" text="fertigen?">
      <formula>NOT(ISERROR(SEARCH("fertigen?",H43)))</formula>
    </cfRule>
    <cfRule type="containsText" dxfId="483" priority="173" operator="containsText" text="vorhanden ✓">
      <formula>NOT(ISERROR(SEARCH("vorhanden ✓",H43)))</formula>
    </cfRule>
    <cfRule type="containsText" dxfId="482" priority="174" operator="containsText" text="vorhanden?">
      <formula>NOT(ISERROR(SEARCH("vorhanden?",H43)))</formula>
    </cfRule>
    <cfRule type="containsText" dxfId="481" priority="175" operator="containsText" text="offen">
      <formula>NOT(ISERROR(SEARCH("offen",H43)))</formula>
    </cfRule>
  </conditionalFormatting>
  <conditionalFormatting sqref="H42">
    <cfRule type="containsText" dxfId="480" priority="162" operator="containsText" text="Renovierungsbedarf">
      <formula>NOT(ISERROR(SEARCH("Renovierungsbedarf",H42)))</formula>
    </cfRule>
    <cfRule type="containsText" dxfId="479" priority="163" operator="containsText" text="Fertigung">
      <formula>NOT(ISERROR(SEARCH("Fertigung",H42)))</formula>
    </cfRule>
    <cfRule type="containsText" dxfId="478" priority="164" operator="containsText" text="fertigen!">
      <formula>NOT(ISERROR(SEARCH("fertigen!",H42)))</formula>
    </cfRule>
    <cfRule type="containsText" dxfId="477" priority="165" operator="containsText" text="fertigen?">
      <formula>NOT(ISERROR(SEARCH("fertigen?",H42)))</formula>
    </cfRule>
    <cfRule type="containsText" dxfId="476" priority="166" operator="containsText" text="vorhanden ✓">
      <formula>NOT(ISERROR(SEARCH("vorhanden ✓",H42)))</formula>
    </cfRule>
    <cfRule type="containsText" dxfId="475" priority="167" operator="containsText" text="vorhanden?">
      <formula>NOT(ISERROR(SEARCH("vorhanden?",H42)))</formula>
    </cfRule>
    <cfRule type="containsText" dxfId="474" priority="168" operator="containsText" text="offen">
      <formula>NOT(ISERROR(SEARCH("offen",H42)))</formula>
    </cfRule>
  </conditionalFormatting>
  <conditionalFormatting sqref="H48">
    <cfRule type="containsText" dxfId="473" priority="155" operator="containsText" text="Renovierungsbedarf">
      <formula>NOT(ISERROR(SEARCH("Renovierungsbedarf",H48)))</formula>
    </cfRule>
    <cfRule type="containsText" dxfId="472" priority="156" operator="containsText" text="Fertigung">
      <formula>NOT(ISERROR(SEARCH("Fertigung",H48)))</formula>
    </cfRule>
    <cfRule type="containsText" dxfId="471" priority="157" operator="containsText" text="fertigen!">
      <formula>NOT(ISERROR(SEARCH("fertigen!",H48)))</formula>
    </cfRule>
    <cfRule type="containsText" dxfId="470" priority="158" operator="containsText" text="fertigen?">
      <formula>NOT(ISERROR(SEARCH("fertigen?",H48)))</formula>
    </cfRule>
    <cfRule type="containsText" dxfId="469" priority="159" operator="containsText" text="vorhanden ✓">
      <formula>NOT(ISERROR(SEARCH("vorhanden ✓",H48)))</formula>
    </cfRule>
    <cfRule type="containsText" dxfId="468" priority="160" operator="containsText" text="vorhanden?">
      <formula>NOT(ISERROR(SEARCH("vorhanden?",H48)))</formula>
    </cfRule>
    <cfRule type="containsText" dxfId="467" priority="161" operator="containsText" text="offen">
      <formula>NOT(ISERROR(SEARCH("offen",H48)))</formula>
    </cfRule>
  </conditionalFormatting>
  <conditionalFormatting sqref="H47">
    <cfRule type="containsText" dxfId="466" priority="148" operator="containsText" text="Renovierungsbedarf">
      <formula>NOT(ISERROR(SEARCH("Renovierungsbedarf",H47)))</formula>
    </cfRule>
    <cfRule type="containsText" dxfId="465" priority="149" operator="containsText" text="Fertigung">
      <formula>NOT(ISERROR(SEARCH("Fertigung",H47)))</formula>
    </cfRule>
    <cfRule type="containsText" dxfId="464" priority="150" operator="containsText" text="fertigen!">
      <formula>NOT(ISERROR(SEARCH("fertigen!",H47)))</formula>
    </cfRule>
    <cfRule type="containsText" dxfId="463" priority="151" operator="containsText" text="fertigen?">
      <formula>NOT(ISERROR(SEARCH("fertigen?",H47)))</formula>
    </cfRule>
    <cfRule type="containsText" dxfId="462" priority="152" operator="containsText" text="vorhanden ✓">
      <formula>NOT(ISERROR(SEARCH("vorhanden ✓",H47)))</formula>
    </cfRule>
    <cfRule type="containsText" dxfId="461" priority="153" operator="containsText" text="vorhanden?">
      <formula>NOT(ISERROR(SEARCH("vorhanden?",H47)))</formula>
    </cfRule>
    <cfRule type="containsText" dxfId="460" priority="154" operator="containsText" text="offen">
      <formula>NOT(ISERROR(SEARCH("offen",H47)))</formula>
    </cfRule>
  </conditionalFormatting>
  <conditionalFormatting sqref="H53">
    <cfRule type="containsText" dxfId="459" priority="141" operator="containsText" text="Renovierungsbedarf">
      <formula>NOT(ISERROR(SEARCH("Renovierungsbedarf",H53)))</formula>
    </cfRule>
    <cfRule type="containsText" dxfId="458" priority="142" operator="containsText" text="Fertigung">
      <formula>NOT(ISERROR(SEARCH("Fertigung",H53)))</formula>
    </cfRule>
    <cfRule type="containsText" dxfId="457" priority="143" operator="containsText" text="fertigen!">
      <formula>NOT(ISERROR(SEARCH("fertigen!",H53)))</formula>
    </cfRule>
    <cfRule type="containsText" dxfId="456" priority="144" operator="containsText" text="fertigen?">
      <formula>NOT(ISERROR(SEARCH("fertigen?",H53)))</formula>
    </cfRule>
    <cfRule type="containsText" dxfId="455" priority="145" operator="containsText" text="vorhanden ✓">
      <formula>NOT(ISERROR(SEARCH("vorhanden ✓",H53)))</formula>
    </cfRule>
    <cfRule type="containsText" dxfId="454" priority="146" operator="containsText" text="vorhanden?">
      <formula>NOT(ISERROR(SEARCH("vorhanden?",H53)))</formula>
    </cfRule>
    <cfRule type="containsText" dxfId="453" priority="147" operator="containsText" text="offen">
      <formula>NOT(ISERROR(SEARCH("offen",H53)))</formula>
    </cfRule>
  </conditionalFormatting>
  <conditionalFormatting sqref="H52">
    <cfRule type="containsText" dxfId="452" priority="134" operator="containsText" text="Renovierungsbedarf">
      <formula>NOT(ISERROR(SEARCH("Renovierungsbedarf",H52)))</formula>
    </cfRule>
    <cfRule type="containsText" dxfId="451" priority="135" operator="containsText" text="Fertigung">
      <formula>NOT(ISERROR(SEARCH("Fertigung",H52)))</formula>
    </cfRule>
    <cfRule type="containsText" dxfId="450" priority="136" operator="containsText" text="fertigen!">
      <formula>NOT(ISERROR(SEARCH("fertigen!",H52)))</formula>
    </cfRule>
    <cfRule type="containsText" dxfId="449" priority="137" operator="containsText" text="fertigen?">
      <formula>NOT(ISERROR(SEARCH("fertigen?",H52)))</formula>
    </cfRule>
    <cfRule type="containsText" dxfId="448" priority="138" operator="containsText" text="vorhanden ✓">
      <formula>NOT(ISERROR(SEARCH("vorhanden ✓",H52)))</formula>
    </cfRule>
    <cfRule type="containsText" dxfId="447" priority="139" operator="containsText" text="vorhanden?">
      <formula>NOT(ISERROR(SEARCH("vorhanden?",H52)))</formula>
    </cfRule>
    <cfRule type="containsText" dxfId="446" priority="140" operator="containsText" text="offen">
      <formula>NOT(ISERROR(SEARCH("offen",H52)))</formula>
    </cfRule>
  </conditionalFormatting>
  <conditionalFormatting sqref="H51">
    <cfRule type="containsText" dxfId="445" priority="127" operator="containsText" text="Renovierungsbedarf">
      <formula>NOT(ISERROR(SEARCH("Renovierungsbedarf",H51)))</formula>
    </cfRule>
    <cfRule type="containsText" dxfId="444" priority="128" operator="containsText" text="Fertigung">
      <formula>NOT(ISERROR(SEARCH("Fertigung",H51)))</formula>
    </cfRule>
    <cfRule type="containsText" dxfId="443" priority="129" operator="containsText" text="fertigen!">
      <formula>NOT(ISERROR(SEARCH("fertigen!",H51)))</formula>
    </cfRule>
    <cfRule type="containsText" dxfId="442" priority="130" operator="containsText" text="fertigen?">
      <formula>NOT(ISERROR(SEARCH("fertigen?",H51)))</formula>
    </cfRule>
    <cfRule type="containsText" dxfId="441" priority="131" operator="containsText" text="vorhanden ✓">
      <formula>NOT(ISERROR(SEARCH("vorhanden ✓",H51)))</formula>
    </cfRule>
    <cfRule type="containsText" dxfId="440" priority="132" operator="containsText" text="vorhanden?">
      <formula>NOT(ISERROR(SEARCH("vorhanden?",H51)))</formula>
    </cfRule>
    <cfRule type="containsText" dxfId="439" priority="133" operator="containsText" text="offen">
      <formula>NOT(ISERROR(SEARCH("offen",H51)))</formula>
    </cfRule>
  </conditionalFormatting>
  <conditionalFormatting sqref="H59">
    <cfRule type="containsText" dxfId="438" priority="120" operator="containsText" text="Renovierungsbedarf">
      <formula>NOT(ISERROR(SEARCH("Renovierungsbedarf",H59)))</formula>
    </cfRule>
    <cfRule type="containsText" dxfId="437" priority="121" operator="containsText" text="Fertigung">
      <formula>NOT(ISERROR(SEARCH("Fertigung",H59)))</formula>
    </cfRule>
    <cfRule type="containsText" dxfId="436" priority="122" operator="containsText" text="fertigen!">
      <formula>NOT(ISERROR(SEARCH("fertigen!",H59)))</formula>
    </cfRule>
    <cfRule type="containsText" dxfId="435" priority="123" operator="containsText" text="fertigen?">
      <formula>NOT(ISERROR(SEARCH("fertigen?",H59)))</formula>
    </cfRule>
    <cfRule type="containsText" dxfId="434" priority="124" operator="containsText" text="vorhanden ✓">
      <formula>NOT(ISERROR(SEARCH("vorhanden ✓",H59)))</formula>
    </cfRule>
    <cfRule type="containsText" dxfId="433" priority="125" operator="containsText" text="vorhanden?">
      <formula>NOT(ISERROR(SEARCH("vorhanden?",H59)))</formula>
    </cfRule>
    <cfRule type="containsText" dxfId="432" priority="126" operator="containsText" text="offen">
      <formula>NOT(ISERROR(SEARCH("offen",H59)))</formula>
    </cfRule>
  </conditionalFormatting>
  <conditionalFormatting sqref="H58">
    <cfRule type="containsText" dxfId="431" priority="113" operator="containsText" text="Renovierungsbedarf">
      <formula>NOT(ISERROR(SEARCH("Renovierungsbedarf",H58)))</formula>
    </cfRule>
    <cfRule type="containsText" dxfId="430" priority="114" operator="containsText" text="Fertigung">
      <formula>NOT(ISERROR(SEARCH("Fertigung",H58)))</formula>
    </cfRule>
    <cfRule type="containsText" dxfId="429" priority="115" operator="containsText" text="fertigen!">
      <formula>NOT(ISERROR(SEARCH("fertigen!",H58)))</formula>
    </cfRule>
    <cfRule type="containsText" dxfId="428" priority="116" operator="containsText" text="fertigen?">
      <formula>NOT(ISERROR(SEARCH("fertigen?",H58)))</formula>
    </cfRule>
    <cfRule type="containsText" dxfId="427" priority="117" operator="containsText" text="vorhanden ✓">
      <formula>NOT(ISERROR(SEARCH("vorhanden ✓",H58)))</formula>
    </cfRule>
    <cfRule type="containsText" dxfId="426" priority="118" operator="containsText" text="vorhanden?">
      <formula>NOT(ISERROR(SEARCH("vorhanden?",H58)))</formula>
    </cfRule>
    <cfRule type="containsText" dxfId="425" priority="119" operator="containsText" text="offen">
      <formula>NOT(ISERROR(SEARCH("offen",H58)))</formula>
    </cfRule>
  </conditionalFormatting>
  <conditionalFormatting sqref="H61">
    <cfRule type="containsText" dxfId="424" priority="92" operator="containsText" text="Renovierungsbedarf">
      <formula>NOT(ISERROR(SEARCH("Renovierungsbedarf",H61)))</formula>
    </cfRule>
    <cfRule type="containsText" dxfId="423" priority="93" operator="containsText" text="Fertigung">
      <formula>NOT(ISERROR(SEARCH("Fertigung",H61)))</formula>
    </cfRule>
    <cfRule type="containsText" dxfId="422" priority="94" operator="containsText" text="fertigen!">
      <formula>NOT(ISERROR(SEARCH("fertigen!",H61)))</formula>
    </cfRule>
    <cfRule type="containsText" dxfId="421" priority="95" operator="containsText" text="fertigen?">
      <formula>NOT(ISERROR(SEARCH("fertigen?",H61)))</formula>
    </cfRule>
    <cfRule type="containsText" dxfId="420" priority="96" operator="containsText" text="vorhanden ✓">
      <formula>NOT(ISERROR(SEARCH("vorhanden ✓",H61)))</formula>
    </cfRule>
    <cfRule type="containsText" dxfId="419" priority="97" operator="containsText" text="vorhanden?">
      <formula>NOT(ISERROR(SEARCH("vorhanden?",H61)))</formula>
    </cfRule>
    <cfRule type="containsText" dxfId="418" priority="98" operator="containsText" text="offen">
      <formula>NOT(ISERROR(SEARCH("offen",H61)))</formula>
    </cfRule>
  </conditionalFormatting>
  <conditionalFormatting sqref="H60">
    <cfRule type="containsText" dxfId="417" priority="85" operator="containsText" text="Renovierungsbedarf">
      <formula>NOT(ISERROR(SEARCH("Renovierungsbedarf",H60)))</formula>
    </cfRule>
    <cfRule type="containsText" dxfId="416" priority="86" operator="containsText" text="Fertigung">
      <formula>NOT(ISERROR(SEARCH("Fertigung",H60)))</formula>
    </cfRule>
    <cfRule type="containsText" dxfId="415" priority="87" operator="containsText" text="fertigen!">
      <formula>NOT(ISERROR(SEARCH("fertigen!",H60)))</formula>
    </cfRule>
    <cfRule type="containsText" dxfId="414" priority="88" operator="containsText" text="fertigen?">
      <formula>NOT(ISERROR(SEARCH("fertigen?",H60)))</formula>
    </cfRule>
    <cfRule type="containsText" dxfId="413" priority="89" operator="containsText" text="vorhanden ✓">
      <formula>NOT(ISERROR(SEARCH("vorhanden ✓",H60)))</formula>
    </cfRule>
    <cfRule type="containsText" dxfId="412" priority="90" operator="containsText" text="vorhanden?">
      <formula>NOT(ISERROR(SEARCH("vorhanden?",H60)))</formula>
    </cfRule>
    <cfRule type="containsText" dxfId="411" priority="91" operator="containsText" text="offen">
      <formula>NOT(ISERROR(SEARCH("offen",H60)))</formula>
    </cfRule>
  </conditionalFormatting>
  <conditionalFormatting sqref="H65">
    <cfRule type="containsText" dxfId="410" priority="78" operator="containsText" text="Renovierungsbedarf">
      <formula>NOT(ISERROR(SEARCH("Renovierungsbedarf",H65)))</formula>
    </cfRule>
    <cfRule type="containsText" dxfId="409" priority="79" operator="containsText" text="Fertigung">
      <formula>NOT(ISERROR(SEARCH("Fertigung",H65)))</formula>
    </cfRule>
    <cfRule type="containsText" dxfId="408" priority="80" operator="containsText" text="fertigen!">
      <formula>NOT(ISERROR(SEARCH("fertigen!",H65)))</formula>
    </cfRule>
    <cfRule type="containsText" dxfId="407" priority="81" operator="containsText" text="fertigen?">
      <formula>NOT(ISERROR(SEARCH("fertigen?",H65)))</formula>
    </cfRule>
    <cfRule type="containsText" dxfId="406" priority="82" operator="containsText" text="vorhanden ✓">
      <formula>NOT(ISERROR(SEARCH("vorhanden ✓",H65)))</formula>
    </cfRule>
    <cfRule type="containsText" dxfId="405" priority="83" operator="containsText" text="vorhanden?">
      <formula>NOT(ISERROR(SEARCH("vorhanden?",H65)))</formula>
    </cfRule>
    <cfRule type="containsText" dxfId="404" priority="84" operator="containsText" text="offen">
      <formula>NOT(ISERROR(SEARCH("offen",H65)))</formula>
    </cfRule>
  </conditionalFormatting>
  <conditionalFormatting sqref="H64">
    <cfRule type="containsText" dxfId="403" priority="71" operator="containsText" text="Renovierungsbedarf">
      <formula>NOT(ISERROR(SEARCH("Renovierungsbedarf",H64)))</formula>
    </cfRule>
    <cfRule type="containsText" dxfId="402" priority="72" operator="containsText" text="Fertigung">
      <formula>NOT(ISERROR(SEARCH("Fertigung",H64)))</formula>
    </cfRule>
    <cfRule type="containsText" dxfId="401" priority="73" operator="containsText" text="fertigen!">
      <formula>NOT(ISERROR(SEARCH("fertigen!",H64)))</formula>
    </cfRule>
    <cfRule type="containsText" dxfId="400" priority="74" operator="containsText" text="fertigen?">
      <formula>NOT(ISERROR(SEARCH("fertigen?",H64)))</formula>
    </cfRule>
    <cfRule type="containsText" dxfId="399" priority="75" operator="containsText" text="vorhanden ✓">
      <formula>NOT(ISERROR(SEARCH("vorhanden ✓",H64)))</formula>
    </cfRule>
    <cfRule type="containsText" dxfId="398" priority="76" operator="containsText" text="vorhanden?">
      <formula>NOT(ISERROR(SEARCH("vorhanden?",H64)))</formula>
    </cfRule>
    <cfRule type="containsText" dxfId="397" priority="77" operator="containsText" text="offen">
      <formula>NOT(ISERROR(SEARCH("offen",H64)))</formula>
    </cfRule>
  </conditionalFormatting>
  <conditionalFormatting sqref="D58:D60">
    <cfRule type="containsText" dxfId="396" priority="2795" operator="containsText" text="✓">
      <formula>NOT(ISERROR(SEARCH("✓",#REF!)))</formula>
    </cfRule>
  </conditionalFormatting>
  <conditionalFormatting sqref="D55">
    <cfRule type="containsText" dxfId="395" priority="2911" operator="containsText" text="✓">
      <formula>NOT(ISERROR(SEARCH("✓",#REF!)))</formula>
    </cfRule>
  </conditionalFormatting>
  <conditionalFormatting sqref="A71:A73 A49:A54 A1:A17">
    <cfRule type="containsText" dxfId="394" priority="3036" operator="containsText" text="?">
      <formula>NOT(ISERROR(SEARCH("?",M120)))</formula>
    </cfRule>
  </conditionalFormatting>
  <conditionalFormatting sqref="A71:A73 A49:A54 A1:A17">
    <cfRule type="containsText" dxfId="393" priority="3038" operator="containsText" text="!">
      <formula>NOT(ISERROR(SEARCH("!",M120)))</formula>
    </cfRule>
  </conditionalFormatting>
  <conditionalFormatting sqref="A71:A73 A49:A54 A1:A17">
    <cfRule type="containsText" dxfId="392" priority="3040" operator="containsText" text="offen">
      <formula>NOT(ISERROR(SEARCH("offen",M120)))</formula>
    </cfRule>
  </conditionalFormatting>
  <conditionalFormatting sqref="A71:A73 A49:A54 A1:A17">
    <cfRule type="containsText" dxfId="391" priority="3042" operator="containsText" text="✓">
      <formula>NOT(ISERROR(SEARCH("✓",M120)))</formula>
    </cfRule>
  </conditionalFormatting>
  <conditionalFormatting sqref="D46:D48">
    <cfRule type="containsText" dxfId="390" priority="3146" operator="containsText" text="✓">
      <formula>NOT(ISERROR(SEARCH("✓",#REF!)))</formula>
    </cfRule>
  </conditionalFormatting>
  <conditionalFormatting sqref="D80">
    <cfRule type="containsText" dxfId="389" priority="3155" operator="containsText" text="✓">
      <formula>NOT(ISERROR(SEARCH("✓",F95)))</formula>
    </cfRule>
  </conditionalFormatting>
  <conditionalFormatting sqref="D71:D73">
    <cfRule type="containsText" dxfId="388" priority="3261" operator="containsText" text="✓">
      <formula>NOT(ISERROR(SEARCH("✓",F88)))</formula>
    </cfRule>
  </conditionalFormatting>
  <conditionalFormatting sqref="D68">
    <cfRule type="containsText" dxfId="387" priority="3262" operator="containsText" text="✓">
      <formula>NOT(ISERROR(SEARCH("✓",F84)))</formula>
    </cfRule>
  </conditionalFormatting>
  <conditionalFormatting sqref="G60">
    <cfRule type="containsText" dxfId="386" priority="64" operator="containsText" text="Renovierungsbedarf">
      <formula>NOT(ISERROR(SEARCH("Renovierungsbedarf",G60)))</formula>
    </cfRule>
    <cfRule type="containsText" dxfId="385" priority="65" operator="containsText" text="Fertigung">
      <formula>NOT(ISERROR(SEARCH("Fertigung",G60)))</formula>
    </cfRule>
    <cfRule type="containsText" dxfId="384" priority="66" operator="containsText" text="fertigen!">
      <formula>NOT(ISERROR(SEARCH("fertigen!",G60)))</formula>
    </cfRule>
    <cfRule type="containsText" dxfId="383" priority="67" operator="containsText" text="fertigen?">
      <formula>NOT(ISERROR(SEARCH("fertigen?",G60)))</formula>
    </cfRule>
    <cfRule type="containsText" dxfId="382" priority="68" operator="containsText" text="vorhanden ✓">
      <formula>NOT(ISERROR(SEARCH("vorhanden ✓",G60)))</formula>
    </cfRule>
    <cfRule type="containsText" dxfId="381" priority="69" operator="containsText" text="vorhanden?">
      <formula>NOT(ISERROR(SEARCH("vorhanden?",G60)))</formula>
    </cfRule>
    <cfRule type="containsText" dxfId="380" priority="70" operator="containsText" text="offen">
      <formula>NOT(ISERROR(SEARCH("offen",G60)))</formula>
    </cfRule>
  </conditionalFormatting>
  <conditionalFormatting sqref="G65">
    <cfRule type="containsText" dxfId="379" priority="57" operator="containsText" text="Renovierungsbedarf">
      <formula>NOT(ISERROR(SEARCH("Renovierungsbedarf",G65)))</formula>
    </cfRule>
    <cfRule type="containsText" dxfId="378" priority="58" operator="containsText" text="Fertigung">
      <formula>NOT(ISERROR(SEARCH("Fertigung",G65)))</formula>
    </cfRule>
    <cfRule type="containsText" dxfId="377" priority="59" operator="containsText" text="fertigen!">
      <formula>NOT(ISERROR(SEARCH("fertigen!",G65)))</formula>
    </cfRule>
    <cfRule type="containsText" dxfId="376" priority="60" operator="containsText" text="fertigen?">
      <formula>NOT(ISERROR(SEARCH("fertigen?",G65)))</formula>
    </cfRule>
    <cfRule type="containsText" dxfId="375" priority="61" operator="containsText" text="vorhanden ✓">
      <formula>NOT(ISERROR(SEARCH("vorhanden ✓",G65)))</formula>
    </cfRule>
    <cfRule type="containsText" dxfId="374" priority="62" operator="containsText" text="vorhanden?">
      <formula>NOT(ISERROR(SEARCH("vorhanden?",G65)))</formula>
    </cfRule>
    <cfRule type="containsText" dxfId="373" priority="63" operator="containsText" text="offen">
      <formula>NOT(ISERROR(SEARCH("offen",G65)))</formula>
    </cfRule>
  </conditionalFormatting>
  <conditionalFormatting sqref="G64">
    <cfRule type="containsText" dxfId="372" priority="50" operator="containsText" text="Renovierungsbedarf">
      <formula>NOT(ISERROR(SEARCH("Renovierungsbedarf",G64)))</formula>
    </cfRule>
    <cfRule type="containsText" dxfId="371" priority="51" operator="containsText" text="Fertigung">
      <formula>NOT(ISERROR(SEARCH("Fertigung",G64)))</formula>
    </cfRule>
    <cfRule type="containsText" dxfId="370" priority="52" operator="containsText" text="fertigen!">
      <formula>NOT(ISERROR(SEARCH("fertigen!",G64)))</formula>
    </cfRule>
    <cfRule type="containsText" dxfId="369" priority="53" operator="containsText" text="fertigen?">
      <formula>NOT(ISERROR(SEARCH("fertigen?",G64)))</formula>
    </cfRule>
    <cfRule type="containsText" dxfId="368" priority="54" operator="containsText" text="vorhanden ✓">
      <formula>NOT(ISERROR(SEARCH("vorhanden ✓",G64)))</formula>
    </cfRule>
    <cfRule type="containsText" dxfId="367" priority="55" operator="containsText" text="vorhanden?">
      <formula>NOT(ISERROR(SEARCH("vorhanden?",G64)))</formula>
    </cfRule>
    <cfRule type="containsText" dxfId="366" priority="56" operator="containsText" text="offen">
      <formula>NOT(ISERROR(SEARCH("offen",G64)))</formula>
    </cfRule>
  </conditionalFormatting>
  <conditionalFormatting sqref="G61">
    <cfRule type="containsText" dxfId="365" priority="43" operator="containsText" text="Renovierungsbedarf">
      <formula>NOT(ISERROR(SEARCH("Renovierungsbedarf",G61)))</formula>
    </cfRule>
    <cfRule type="containsText" dxfId="364" priority="44" operator="containsText" text="Fertigung">
      <formula>NOT(ISERROR(SEARCH("Fertigung",G61)))</formula>
    </cfRule>
    <cfRule type="containsText" dxfId="363" priority="45" operator="containsText" text="fertigen!">
      <formula>NOT(ISERROR(SEARCH("fertigen!",G61)))</formula>
    </cfRule>
    <cfRule type="containsText" dxfId="362" priority="46" operator="containsText" text="fertigen?">
      <formula>NOT(ISERROR(SEARCH("fertigen?",G61)))</formula>
    </cfRule>
    <cfRule type="containsText" dxfId="361" priority="47" operator="containsText" text="vorhanden ✓">
      <formula>NOT(ISERROR(SEARCH("vorhanden ✓",G61)))</formula>
    </cfRule>
    <cfRule type="containsText" dxfId="360" priority="48" operator="containsText" text="vorhanden?">
      <formula>NOT(ISERROR(SEARCH("vorhanden?",G61)))</formula>
    </cfRule>
    <cfRule type="containsText" dxfId="359" priority="49" operator="containsText" text="offen">
      <formula>NOT(ISERROR(SEARCH("offen",G61)))</formula>
    </cfRule>
  </conditionalFormatting>
  <conditionalFormatting sqref="J14">
    <cfRule type="containsText" dxfId="358" priority="36" operator="containsText" text="Renovierungsbedarf">
      <formula>NOT(ISERROR(SEARCH("Renovierungsbedarf",J14)))</formula>
    </cfRule>
    <cfRule type="containsText" dxfId="357" priority="37" operator="containsText" text="Fertigung">
      <formula>NOT(ISERROR(SEARCH("Fertigung",J14)))</formula>
    </cfRule>
    <cfRule type="containsText" dxfId="356" priority="38" operator="containsText" text="fertigen!">
      <formula>NOT(ISERROR(SEARCH("fertigen!",J14)))</formula>
    </cfRule>
    <cfRule type="containsText" dxfId="355" priority="39" operator="containsText" text="fertigen?">
      <formula>NOT(ISERROR(SEARCH("fertigen?",J14)))</formula>
    </cfRule>
    <cfRule type="containsText" dxfId="354" priority="40" operator="containsText" text="vorhanden ✓">
      <formula>NOT(ISERROR(SEARCH("vorhanden ✓",J14)))</formula>
    </cfRule>
    <cfRule type="containsText" dxfId="353" priority="41" operator="containsText" text="vorhanden?">
      <formula>NOT(ISERROR(SEARCH("vorhanden?",J14)))</formula>
    </cfRule>
    <cfRule type="containsText" dxfId="352" priority="42" operator="containsText" text="offen">
      <formula>NOT(ISERROR(SEARCH("offen",J14)))</formula>
    </cfRule>
  </conditionalFormatting>
  <conditionalFormatting sqref="J15">
    <cfRule type="containsText" dxfId="351" priority="29" operator="containsText" text="Renovierungsbedarf">
      <formula>NOT(ISERROR(SEARCH("Renovierungsbedarf",J15)))</formula>
    </cfRule>
    <cfRule type="containsText" dxfId="350" priority="30" operator="containsText" text="Fertigung">
      <formula>NOT(ISERROR(SEARCH("Fertigung",J15)))</formula>
    </cfRule>
    <cfRule type="containsText" dxfId="349" priority="31" operator="containsText" text="fertigen!">
      <formula>NOT(ISERROR(SEARCH("fertigen!",J15)))</formula>
    </cfRule>
    <cfRule type="containsText" dxfId="348" priority="32" operator="containsText" text="fertigen?">
      <formula>NOT(ISERROR(SEARCH("fertigen?",J15)))</formula>
    </cfRule>
    <cfRule type="containsText" dxfId="347" priority="33" operator="containsText" text="vorhanden ✓">
      <formula>NOT(ISERROR(SEARCH("vorhanden ✓",J15)))</formula>
    </cfRule>
    <cfRule type="containsText" dxfId="346" priority="34" operator="containsText" text="vorhanden?">
      <formula>NOT(ISERROR(SEARCH("vorhanden?",J15)))</formula>
    </cfRule>
    <cfRule type="containsText" dxfId="345" priority="35" operator="containsText" text="offen">
      <formula>NOT(ISERROR(SEARCH("offen",J15)))</formula>
    </cfRule>
  </conditionalFormatting>
  <conditionalFormatting sqref="J16:J19">
    <cfRule type="containsText" dxfId="344" priority="22" operator="containsText" text="Renovierungsbedarf">
      <formula>NOT(ISERROR(SEARCH("Renovierungsbedarf",J16)))</formula>
    </cfRule>
    <cfRule type="containsText" dxfId="343" priority="23" operator="containsText" text="Fertigung">
      <formula>NOT(ISERROR(SEARCH("Fertigung",J16)))</formula>
    </cfRule>
    <cfRule type="containsText" dxfId="342" priority="24" operator="containsText" text="fertigen!">
      <formula>NOT(ISERROR(SEARCH("fertigen!",J16)))</formula>
    </cfRule>
    <cfRule type="containsText" dxfId="341" priority="25" operator="containsText" text="fertigen?">
      <formula>NOT(ISERROR(SEARCH("fertigen?",J16)))</formula>
    </cfRule>
    <cfRule type="containsText" dxfId="340" priority="26" operator="containsText" text="vorhanden ✓">
      <formula>NOT(ISERROR(SEARCH("vorhanden ✓",J16)))</formula>
    </cfRule>
    <cfRule type="containsText" dxfId="339" priority="27" operator="containsText" text="vorhanden?">
      <formula>NOT(ISERROR(SEARCH("vorhanden?",J16)))</formula>
    </cfRule>
    <cfRule type="containsText" dxfId="338" priority="28" operator="containsText" text="offen">
      <formula>NOT(ISERROR(SEARCH("offen",J16)))</formula>
    </cfRule>
  </conditionalFormatting>
  <conditionalFormatting sqref="F17">
    <cfRule type="containsText" dxfId="337" priority="12" operator="containsText" text="benötigt">
      <formula>NOT(ISERROR(SEARCH("benötigt",F17)))</formula>
    </cfRule>
    <cfRule type="containsText" dxfId="336" priority="13" operator="containsText" text="HF-Resonator">
      <formula>NOT(ISERROR(SEARCH("HF-Resonator",F17)))</formula>
    </cfRule>
    <cfRule type="containsText" dxfId="335" priority="14" operator="containsText" text="Strahldiagnose">
      <formula>NOT(ISERROR(SEARCH("Strahldiagnose",F17)))</formula>
    </cfRule>
    <cfRule type="containsText" dxfId="334" priority="15" operator="containsText" text="Vacuum">
      <formula>NOT(ISERROR(SEARCH("Vacuum",F17)))</formula>
    </cfRule>
    <cfRule type="containsText" dxfId="333" priority="16" operator="containsText" text="Magnet">
      <formula>NOT(ISERROR(SEARCH("Magnet",F17)))</formula>
    </cfRule>
  </conditionalFormatting>
  <conditionalFormatting sqref="G17:H17">
    <cfRule type="containsText" dxfId="332" priority="5" operator="containsText" text="Renovierungsbedarf">
      <formula>NOT(ISERROR(SEARCH("Renovierungsbedarf",G17)))</formula>
    </cfRule>
    <cfRule type="containsText" dxfId="331" priority="6" operator="containsText" text="Fertigung">
      <formula>NOT(ISERROR(SEARCH("Fertigung",G17)))</formula>
    </cfRule>
    <cfRule type="containsText" dxfId="330" priority="7" operator="containsText" text="fertigen!">
      <formula>NOT(ISERROR(SEARCH("fertigen!",G17)))</formula>
    </cfRule>
    <cfRule type="containsText" dxfId="329" priority="8" operator="containsText" text="fertigen?">
      <formula>NOT(ISERROR(SEARCH("fertigen?",G17)))</formula>
    </cfRule>
    <cfRule type="containsText" dxfId="328" priority="9" operator="containsText" text="vorhanden ✓">
      <formula>NOT(ISERROR(SEARCH("vorhanden ✓",G17)))</formula>
    </cfRule>
    <cfRule type="containsText" dxfId="327" priority="10" operator="containsText" text="vorhanden?">
      <formula>NOT(ISERROR(SEARCH("vorhanden?",G17)))</formula>
    </cfRule>
    <cfRule type="containsText" dxfId="326" priority="11" operator="containsText" text="offen">
      <formula>NOT(ISERROR(SEARCH("offen",G17)))</formula>
    </cfRule>
  </conditionalFormatting>
  <conditionalFormatting sqref="D17">
    <cfRule type="containsText" dxfId="325" priority="17" operator="containsText" text="?">
      <formula>NOT(ISERROR(SEARCH("?",AA135)))</formula>
    </cfRule>
  </conditionalFormatting>
  <conditionalFormatting sqref="D17">
    <cfRule type="containsText" dxfId="324" priority="18" operator="containsText" text="!">
      <formula>NOT(ISERROR(SEARCH("!",AA135)))</formula>
    </cfRule>
  </conditionalFormatting>
  <conditionalFormatting sqref="D17">
    <cfRule type="containsText" dxfId="323" priority="19" operator="containsText" text="offen">
      <formula>NOT(ISERROR(SEARCH("offen",AA135)))</formula>
    </cfRule>
  </conditionalFormatting>
  <conditionalFormatting sqref="D17">
    <cfRule type="containsText" dxfId="322" priority="20" operator="containsText" text="✓">
      <formula>NOT(ISERROR(SEARCH("✓",AA135)))</formula>
    </cfRule>
  </conditionalFormatting>
  <conditionalFormatting sqref="D17">
    <cfRule type="containsText" dxfId="321" priority="21" operator="containsText" text="✓">
      <formula>NOT(ISERROR(SEARCH("✓",F50)))</formula>
    </cfRule>
  </conditionalFormatting>
  <conditionalFormatting sqref="B17">
    <cfRule type="containsText" dxfId="320" priority="1" operator="containsText" text="?">
      <formula>NOT(ISERROR(SEARCH("?",Z134)))</formula>
    </cfRule>
  </conditionalFormatting>
  <conditionalFormatting sqref="B17">
    <cfRule type="containsText" dxfId="319" priority="2" operator="containsText" text="!">
      <formula>NOT(ISERROR(SEARCH("!",Z134)))</formula>
    </cfRule>
  </conditionalFormatting>
  <conditionalFormatting sqref="B17">
    <cfRule type="containsText" dxfId="318" priority="3" operator="containsText" text="offen">
      <formula>NOT(ISERROR(SEARCH("offen",Z134)))</formula>
    </cfRule>
  </conditionalFormatting>
  <conditionalFormatting sqref="B17">
    <cfRule type="containsText" dxfId="317" priority="4" operator="containsText" text="✓">
      <formula>NOT(ISERROR(SEARCH("✓",Z134)))</formula>
    </cfRule>
  </conditionalFormatting>
  <conditionalFormatting sqref="A25:A31 A68 A45:A46 A18 A48">
    <cfRule type="containsText" dxfId="7" priority="3406" operator="containsText" text="?">
      <formula>NOT(ISERROR(SEARCH("?",M136)))</formula>
    </cfRule>
  </conditionalFormatting>
  <conditionalFormatting sqref="A25:A31 A68 A45:A46 A18 A48">
    <cfRule type="containsText" dxfId="6" priority="3411" operator="containsText" text="!">
      <formula>NOT(ISERROR(SEARCH("!",M136)))</formula>
    </cfRule>
  </conditionalFormatting>
  <conditionalFormatting sqref="A25:A31 A68 A45:A46 A18 A48">
    <cfRule type="containsText" dxfId="5" priority="3416" operator="containsText" text="offen">
      <formula>NOT(ISERROR(SEARCH("offen",M136)))</formula>
    </cfRule>
  </conditionalFormatting>
  <conditionalFormatting sqref="A25:A31 A68 A45:A46 A18 A48">
    <cfRule type="containsText" dxfId="4" priority="3421" operator="containsText" text="✓">
      <formula>NOT(ISERROR(SEARCH("✓",M136)))</formula>
    </cfRule>
  </conditionalFormatting>
  <conditionalFormatting sqref="B1048424:D1048543">
    <cfRule type="containsText" dxfId="3" priority="3466" operator="containsText" text="?">
      <formula>NOT(ISERROR(SEARCH("?",Z1)))</formula>
    </cfRule>
  </conditionalFormatting>
  <conditionalFormatting sqref="B1048424:D1048543">
    <cfRule type="containsText" dxfId="2" priority="3467" operator="containsText" text="!">
      <formula>NOT(ISERROR(SEARCH("!",Z1)))</formula>
    </cfRule>
  </conditionalFormatting>
  <conditionalFormatting sqref="B1048424:D1048543">
    <cfRule type="containsText" dxfId="1" priority="3468" operator="containsText" text="offen">
      <formula>NOT(ISERROR(SEARCH("offen",Z1)))</formula>
    </cfRule>
  </conditionalFormatting>
  <conditionalFormatting sqref="B1048424:D1048543">
    <cfRule type="containsText" dxfId="0" priority="3469" operator="containsText" text="✓">
      <formula>NOT(ISERROR(SEARCH("✓",Z1)))</formula>
    </cfRule>
  </conditionalFormatting>
  <pageMargins left="0.23622047244094491" right="0.23622047244094491" top="0.74803149606299213" bottom="0.74803149606299213" header="0.51181102362204689" footer="0.51181102362204689"/>
  <pageSetup paperSize="9" scale="29" fitToHeight="0" orientation="landscape" horizontalDpi="300" verticalDpi="3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029485D-43B6-4B50-8F3F-1B1E17C8F03C}">
          <x14:formula1>
            <xm:f>'Status-Gruppen'!$A:$A</xm:f>
          </x14:formula1>
          <xm:sqref>G1:H1048576</xm:sqref>
        </x14:dataValidation>
        <x14:dataValidation type="list" allowBlank="1" showInputMessage="1" showErrorMessage="1" xr:uid="{E5BCB391-C5C0-4660-B1C9-8A1876D71842}">
          <x14:formula1>
            <xm:f>'Filter-Gruppen'!$A:$A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5"/>
  <sheetViews>
    <sheetView zoomScale="85" zoomScaleNormal="85" zoomScaleSheetLayoutView="110" workbookViewId="0">
      <pane ySplit="1" topLeftCell="A71" activePane="bottomLeft" state="frozen"/>
      <selection activeCell="B9" sqref="B9"/>
      <selection pane="bottomLeft" activeCell="N91" sqref="N91:X92"/>
    </sheetView>
  </sheetViews>
  <sheetFormatPr baseColWidth="10" defaultColWidth="8.81640625" defaultRowHeight="14.5"/>
  <cols>
    <col min="1" max="1" width="27.36328125" style="2" bestFit="1" customWidth="1"/>
    <col min="2" max="2" width="40.1796875" style="96" customWidth="1"/>
    <col min="3" max="3" width="18.54296875" style="9" customWidth="1"/>
    <col min="4" max="4" width="15" style="105" customWidth="1"/>
    <col min="5" max="5" width="18.54296875" style="4" customWidth="1"/>
    <col min="6" max="6" width="14.54296875" style="5" bestFit="1" customWidth="1"/>
    <col min="7" max="7" width="13.7265625" style="6" customWidth="1"/>
    <col min="8" max="8" width="13.54296875" style="7" customWidth="1"/>
    <col min="9" max="9" width="15.26953125" style="8" customWidth="1"/>
    <col min="10" max="10" width="10.81640625" style="9" customWidth="1"/>
    <col min="11" max="11" width="26.7265625" style="1" bestFit="1" customWidth="1"/>
    <col min="12" max="12" width="11.7265625" style="10" customWidth="1"/>
    <col min="13" max="13" width="16.54296875" style="10" customWidth="1"/>
    <col min="14" max="15" width="11.81640625" style="1" customWidth="1"/>
    <col min="16" max="16" width="8.81640625" style="1"/>
    <col min="17" max="17" width="12" style="1" bestFit="1" customWidth="1"/>
    <col min="18" max="24" width="8.81640625" style="1"/>
    <col min="25" max="25" width="18.26953125" style="10" customWidth="1"/>
    <col min="26" max="26" width="14.36328125" style="10" customWidth="1"/>
    <col min="27" max="27" width="14.90625" style="3" customWidth="1"/>
    <col min="28" max="28" width="35.453125" style="5" customWidth="1"/>
    <col min="29" max="29" width="20.6328125" style="9" customWidth="1"/>
    <col min="30" max="16384" width="8.81640625" style="1"/>
  </cols>
  <sheetData>
    <row r="1" spans="1:40" s="11" customFormat="1" ht="72.5">
      <c r="A1" s="12" t="s">
        <v>0</v>
      </c>
      <c r="B1" s="89" t="s">
        <v>1</v>
      </c>
      <c r="C1" s="15" t="s">
        <v>2</v>
      </c>
      <c r="D1" s="16" t="s">
        <v>3</v>
      </c>
      <c r="E1" s="16" t="s">
        <v>306</v>
      </c>
      <c r="F1" s="15" t="s">
        <v>4</v>
      </c>
      <c r="G1" s="13" t="s">
        <v>5</v>
      </c>
      <c r="H1" s="13" t="s">
        <v>6</v>
      </c>
      <c r="I1" s="14" t="s">
        <v>7</v>
      </c>
      <c r="J1" s="15" t="s">
        <v>8</v>
      </c>
      <c r="K1" s="132" t="s">
        <v>410</v>
      </c>
      <c r="L1" s="112" t="s">
        <v>9</v>
      </c>
      <c r="M1" s="127" t="s">
        <v>391</v>
      </c>
      <c r="N1" s="132" t="s">
        <v>420</v>
      </c>
      <c r="O1" s="132" t="s">
        <v>431</v>
      </c>
      <c r="P1" s="132" t="s">
        <v>421</v>
      </c>
      <c r="Q1" s="132" t="s">
        <v>422</v>
      </c>
      <c r="R1" s="132" t="s">
        <v>423</v>
      </c>
      <c r="S1" s="132" t="s">
        <v>424</v>
      </c>
      <c r="T1" s="132" t="s">
        <v>425</v>
      </c>
      <c r="U1" s="132" t="s">
        <v>426</v>
      </c>
      <c r="V1" s="132" t="s">
        <v>427</v>
      </c>
      <c r="W1" s="132" t="s">
        <v>428</v>
      </c>
      <c r="X1" s="132" t="s">
        <v>429</v>
      </c>
      <c r="Y1" s="17" t="s">
        <v>406</v>
      </c>
      <c r="Z1" s="17" t="s">
        <v>10</v>
      </c>
      <c r="AA1" s="18" t="s">
        <v>407</v>
      </c>
      <c r="AB1" s="19" t="s">
        <v>11</v>
      </c>
      <c r="AC1" s="20" t="s">
        <v>12</v>
      </c>
    </row>
    <row r="2" spans="1:40" s="21" customFormat="1">
      <c r="A2" s="22" t="s">
        <v>13</v>
      </c>
      <c r="B2" s="97">
        <f ca="1">TODAY()</f>
        <v>46279</v>
      </c>
      <c r="C2" s="28"/>
      <c r="D2" s="29"/>
      <c r="E2" s="24"/>
      <c r="F2" s="25"/>
      <c r="G2" s="26"/>
      <c r="H2" s="26"/>
      <c r="I2" s="27"/>
      <c r="J2" s="28"/>
      <c r="K2" s="133"/>
      <c r="L2" s="29"/>
      <c r="M2" s="29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29"/>
      <c r="Z2" s="29"/>
      <c r="AA2" s="23"/>
      <c r="AB2" s="25"/>
      <c r="AC2" s="28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s="31" customFormat="1" ht="13.5" customHeight="1">
      <c r="A3" s="228" t="s">
        <v>14</v>
      </c>
      <c r="B3" s="90" t="s">
        <v>15</v>
      </c>
      <c r="C3" s="98"/>
      <c r="D3" s="98" t="s">
        <v>307</v>
      </c>
      <c r="E3" s="87" t="s">
        <v>16</v>
      </c>
      <c r="F3" s="81" t="s">
        <v>17</v>
      </c>
      <c r="G3" s="81" t="s">
        <v>58</v>
      </c>
      <c r="H3" s="81" t="s">
        <v>58</v>
      </c>
      <c r="I3" s="207" t="s">
        <v>303</v>
      </c>
      <c r="J3" s="124" t="s">
        <v>395</v>
      </c>
      <c r="K3" s="131"/>
      <c r="L3" s="81"/>
      <c r="M3" s="12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81"/>
      <c r="Z3" s="81"/>
      <c r="AA3" s="81"/>
      <c r="AB3" s="81"/>
      <c r="AC3" s="81"/>
    </row>
    <row r="4" spans="1:40" s="31" customFormat="1">
      <c r="A4" s="228"/>
      <c r="B4" s="90" t="s">
        <v>19</v>
      </c>
      <c r="C4" s="98"/>
      <c r="D4" s="98" t="s">
        <v>308</v>
      </c>
      <c r="E4" s="87" t="s">
        <v>20</v>
      </c>
      <c r="F4" s="81" t="s">
        <v>17</v>
      </c>
      <c r="G4" s="81" t="s">
        <v>58</v>
      </c>
      <c r="H4" s="81" t="s">
        <v>58</v>
      </c>
      <c r="I4" s="208"/>
      <c r="J4" s="123" t="s">
        <v>395</v>
      </c>
      <c r="K4" s="131"/>
      <c r="L4" s="81"/>
      <c r="M4" s="68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68"/>
      <c r="Z4" s="68"/>
      <c r="AA4" s="81"/>
      <c r="AB4" s="81"/>
      <c r="AC4" s="81"/>
    </row>
    <row r="5" spans="1:40" s="31" customFormat="1">
      <c r="A5" s="228"/>
      <c r="B5" s="90" t="s">
        <v>21</v>
      </c>
      <c r="C5" s="98" t="s">
        <v>22</v>
      </c>
      <c r="D5" s="98" t="s">
        <v>309</v>
      </c>
      <c r="E5" s="87" t="s">
        <v>22</v>
      </c>
      <c r="F5" s="81" t="s">
        <v>27</v>
      </c>
      <c r="G5" s="81" t="s">
        <v>18</v>
      </c>
      <c r="H5" s="81" t="s">
        <v>18</v>
      </c>
      <c r="I5" s="208"/>
      <c r="J5" s="81"/>
      <c r="K5" s="131"/>
      <c r="L5" s="81"/>
      <c r="M5" s="68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68"/>
      <c r="Z5" s="68"/>
      <c r="AA5" s="81"/>
      <c r="AB5" s="81"/>
      <c r="AC5" s="81"/>
    </row>
    <row r="6" spans="1:40" s="31" customFormat="1" ht="29">
      <c r="A6" s="228"/>
      <c r="B6" s="90" t="s">
        <v>23</v>
      </c>
      <c r="C6" s="98"/>
      <c r="D6" s="98" t="s">
        <v>310</v>
      </c>
      <c r="E6" s="87" t="s">
        <v>24</v>
      </c>
      <c r="F6" s="81" t="s">
        <v>17</v>
      </c>
      <c r="G6" s="81" t="s">
        <v>50</v>
      </c>
      <c r="H6" s="81" t="s">
        <v>18</v>
      </c>
      <c r="I6" s="208"/>
      <c r="J6" s="123" t="s">
        <v>408</v>
      </c>
      <c r="K6" s="134" t="s">
        <v>411</v>
      </c>
      <c r="L6" s="81"/>
      <c r="M6" s="68">
        <v>236</v>
      </c>
      <c r="N6" s="144">
        <v>236</v>
      </c>
      <c r="O6" s="144"/>
      <c r="P6" s="144">
        <v>12.04</v>
      </c>
      <c r="Q6" s="144">
        <f t="shared" ref="Q6" si="0">P6*1000/N6^2</f>
        <v>0.2161735133582304</v>
      </c>
      <c r="R6" s="144">
        <v>107.2</v>
      </c>
      <c r="S6" s="144">
        <v>0.70599999999999996</v>
      </c>
      <c r="T6" s="144">
        <v>0.23599999999999999</v>
      </c>
      <c r="U6" s="144"/>
      <c r="V6" s="144">
        <v>100</v>
      </c>
      <c r="W6" s="144">
        <v>8.6999999999999993</v>
      </c>
      <c r="X6" s="144">
        <v>3.2</v>
      </c>
      <c r="Y6" s="145">
        <v>12.04</v>
      </c>
      <c r="Z6" s="145">
        <v>8.6999999999999993</v>
      </c>
      <c r="AA6" s="81" t="e">
        <f>Y6*1000/#REF!</f>
        <v>#REF!</v>
      </c>
      <c r="AB6" s="81"/>
      <c r="AC6" s="81"/>
    </row>
    <row r="7" spans="1:40" s="38" customFormat="1">
      <c r="A7" s="228"/>
      <c r="B7" s="90" t="s">
        <v>25</v>
      </c>
      <c r="C7" s="98"/>
      <c r="D7" s="98" t="s">
        <v>311</v>
      </c>
      <c r="E7" s="87" t="s">
        <v>26</v>
      </c>
      <c r="F7" s="81" t="s">
        <v>27</v>
      </c>
      <c r="G7" s="81" t="s">
        <v>18</v>
      </c>
      <c r="H7" s="81" t="s">
        <v>18</v>
      </c>
      <c r="I7" s="208"/>
      <c r="J7" s="81"/>
      <c r="L7" s="81"/>
      <c r="M7" s="68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68"/>
      <c r="Z7" s="68"/>
      <c r="AA7" s="81"/>
      <c r="AB7" s="81"/>
      <c r="AC7" s="81"/>
    </row>
    <row r="8" spans="1:40" s="38" customFormat="1">
      <c r="A8" s="229" t="s">
        <v>383</v>
      </c>
      <c r="B8" s="90" t="s">
        <v>28</v>
      </c>
      <c r="C8" s="98"/>
      <c r="D8" s="98" t="s">
        <v>29</v>
      </c>
      <c r="E8" s="81"/>
      <c r="F8" s="81" t="s">
        <v>17</v>
      </c>
      <c r="G8" s="81" t="s">
        <v>58</v>
      </c>
      <c r="H8" s="81" t="s">
        <v>18</v>
      </c>
      <c r="I8" s="208"/>
      <c r="J8" s="123" t="s">
        <v>395</v>
      </c>
      <c r="K8" s="135" t="s">
        <v>412</v>
      </c>
      <c r="L8" s="81"/>
      <c r="M8" s="68"/>
      <c r="N8" s="145">
        <v>13</v>
      </c>
      <c r="O8" s="145"/>
      <c r="P8" s="145">
        <v>9.0999999999999998E-2</v>
      </c>
      <c r="Q8" s="143">
        <v>0.53800000000000003</v>
      </c>
      <c r="R8" s="145">
        <v>12.8</v>
      </c>
      <c r="S8" s="145">
        <v>2.52E-2</v>
      </c>
      <c r="T8" s="145">
        <v>0.19</v>
      </c>
      <c r="U8" s="211">
        <v>8.5000000000000006E-2</v>
      </c>
      <c r="V8" s="211">
        <v>0.114</v>
      </c>
      <c r="W8" s="145">
        <v>0</v>
      </c>
      <c r="X8" s="145"/>
      <c r="Y8" s="68">
        <v>0.27</v>
      </c>
      <c r="Z8" s="68"/>
      <c r="AA8" s="121" t="e">
        <f>Y8*1000/#REF!</f>
        <v>#REF!</v>
      </c>
      <c r="AB8" s="81"/>
      <c r="AC8" s="81"/>
    </row>
    <row r="9" spans="1:40" s="38" customFormat="1">
      <c r="A9" s="228"/>
      <c r="B9" s="90" t="s">
        <v>30</v>
      </c>
      <c r="C9" s="98"/>
      <c r="D9" s="98" t="s">
        <v>31</v>
      </c>
      <c r="E9" s="81"/>
      <c r="F9" s="81" t="s">
        <v>17</v>
      </c>
      <c r="G9" s="81" t="s">
        <v>58</v>
      </c>
      <c r="H9" s="81" t="s">
        <v>18</v>
      </c>
      <c r="I9" s="208"/>
      <c r="J9" s="123" t="s">
        <v>395</v>
      </c>
      <c r="K9" s="135" t="s">
        <v>412</v>
      </c>
      <c r="L9" s="81"/>
      <c r="M9" s="68"/>
      <c r="N9" s="145">
        <v>13</v>
      </c>
      <c r="O9" s="145"/>
      <c r="P9" s="145">
        <v>9.0999999999999998E-2</v>
      </c>
      <c r="Q9" s="143">
        <v>0.53800000000000003</v>
      </c>
      <c r="R9" s="145">
        <v>12.8</v>
      </c>
      <c r="S9" s="145">
        <v>2.52E-2</v>
      </c>
      <c r="T9" s="145">
        <v>0.19</v>
      </c>
      <c r="U9" s="212"/>
      <c r="V9" s="212"/>
      <c r="W9" s="145">
        <v>0</v>
      </c>
      <c r="X9" s="145"/>
      <c r="Y9" s="68">
        <v>0.27</v>
      </c>
      <c r="Z9" s="68"/>
      <c r="AA9" s="121" t="e">
        <f>Y9*1000/#REF!</f>
        <v>#REF!</v>
      </c>
      <c r="AB9" s="81"/>
      <c r="AC9" s="81"/>
    </row>
    <row r="10" spans="1:40" s="38" customFormat="1">
      <c r="A10" s="228"/>
      <c r="B10" s="90" t="s">
        <v>32</v>
      </c>
      <c r="C10" s="99" t="s">
        <v>312</v>
      </c>
      <c r="D10" s="99" t="s">
        <v>312</v>
      </c>
      <c r="E10" s="81"/>
      <c r="F10" s="81" t="s">
        <v>33</v>
      </c>
      <c r="G10" s="81" t="s">
        <v>42</v>
      </c>
      <c r="H10" s="81" t="s">
        <v>18</v>
      </c>
      <c r="I10" s="208"/>
      <c r="J10" s="81"/>
      <c r="L10" s="81"/>
      <c r="M10" s="68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68"/>
      <c r="Z10" s="68"/>
      <c r="AA10" s="81"/>
      <c r="AB10" s="81"/>
      <c r="AC10" s="81"/>
    </row>
    <row r="11" spans="1:40" s="38" customFormat="1">
      <c r="A11" s="228"/>
      <c r="B11" s="90" t="s">
        <v>34</v>
      </c>
      <c r="C11" s="99" t="s">
        <v>312</v>
      </c>
      <c r="D11" s="98"/>
      <c r="E11" s="81"/>
      <c r="F11" s="81" t="s">
        <v>33</v>
      </c>
      <c r="G11" s="81" t="s">
        <v>18</v>
      </c>
      <c r="H11" s="81" t="s">
        <v>18</v>
      </c>
      <c r="I11" s="208"/>
      <c r="J11" s="81"/>
      <c r="L11" s="81"/>
      <c r="M11" s="68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68"/>
      <c r="Z11" s="68"/>
      <c r="AA11" s="81"/>
      <c r="AB11" s="81"/>
      <c r="AC11" s="81"/>
    </row>
    <row r="12" spans="1:40" s="38" customFormat="1">
      <c r="A12" s="228"/>
      <c r="B12" s="90" t="s">
        <v>35</v>
      </c>
      <c r="C12" s="99" t="s">
        <v>312</v>
      </c>
      <c r="D12" s="98"/>
      <c r="E12" s="81"/>
      <c r="F12" s="81" t="s">
        <v>33</v>
      </c>
      <c r="G12" s="81" t="s">
        <v>18</v>
      </c>
      <c r="H12" s="81" t="s">
        <v>18</v>
      </c>
      <c r="I12" s="208"/>
      <c r="J12" s="81"/>
      <c r="L12" s="81"/>
      <c r="M12" s="68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68"/>
      <c r="Z12" s="68"/>
      <c r="AA12" s="81"/>
      <c r="AB12" s="81"/>
      <c r="AC12" s="81"/>
    </row>
    <row r="13" spans="1:40" s="38" customFormat="1">
      <c r="A13" s="228"/>
      <c r="B13" s="90" t="s">
        <v>36</v>
      </c>
      <c r="C13" s="99" t="s">
        <v>312</v>
      </c>
      <c r="D13" s="98"/>
      <c r="E13" s="81"/>
      <c r="F13" s="81" t="s">
        <v>33</v>
      </c>
      <c r="G13" s="81" t="s">
        <v>18</v>
      </c>
      <c r="H13" s="81" t="s">
        <v>18</v>
      </c>
      <c r="I13" s="208"/>
      <c r="J13" s="81"/>
      <c r="L13" s="81"/>
      <c r="M13" s="68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68"/>
      <c r="Z13" s="68"/>
      <c r="AA13" s="81"/>
      <c r="AB13" s="81"/>
      <c r="AC13" s="81"/>
    </row>
    <row r="14" spans="1:40" s="38" customFormat="1">
      <c r="A14" s="228"/>
      <c r="B14" s="90" t="s">
        <v>28</v>
      </c>
      <c r="C14" s="98"/>
      <c r="D14" s="99" t="s">
        <v>313</v>
      </c>
      <c r="E14" s="81"/>
      <c r="F14" s="81" t="s">
        <v>17</v>
      </c>
      <c r="G14" s="81" t="s">
        <v>18</v>
      </c>
      <c r="H14" s="81" t="s">
        <v>18</v>
      </c>
      <c r="I14" s="208"/>
      <c r="J14" s="81"/>
      <c r="K14" s="135" t="s">
        <v>412</v>
      </c>
      <c r="L14" s="81"/>
      <c r="M14" s="68"/>
      <c r="N14" s="145">
        <v>13</v>
      </c>
      <c r="O14" s="145"/>
      <c r="P14" s="145">
        <v>9.0999999999999998E-2</v>
      </c>
      <c r="Q14" s="143">
        <v>0.53800000000000003</v>
      </c>
      <c r="R14" s="145">
        <v>12.8</v>
      </c>
      <c r="S14" s="145">
        <v>2.52E-2</v>
      </c>
      <c r="T14" s="145">
        <v>0.19</v>
      </c>
      <c r="U14" s="211">
        <v>8.5000000000000006E-2</v>
      </c>
      <c r="V14" s="211">
        <v>0.114</v>
      </c>
      <c r="W14" s="145">
        <v>0</v>
      </c>
      <c r="X14" s="145"/>
      <c r="Y14" s="68"/>
      <c r="Z14" s="68"/>
      <c r="AA14" s="121" t="e">
        <f>Y14*1000/#REF!</f>
        <v>#REF!</v>
      </c>
      <c r="AB14" s="81"/>
      <c r="AC14" s="81"/>
    </row>
    <row r="15" spans="1:40" s="38" customFormat="1">
      <c r="A15" s="228"/>
      <c r="B15" s="90" t="s">
        <v>30</v>
      </c>
      <c r="C15" s="98"/>
      <c r="D15" s="99" t="s">
        <v>314</v>
      </c>
      <c r="E15" s="81"/>
      <c r="F15" s="81" t="s">
        <v>17</v>
      </c>
      <c r="G15" s="81" t="s">
        <v>18</v>
      </c>
      <c r="H15" s="81" t="s">
        <v>18</v>
      </c>
      <c r="I15" s="208"/>
      <c r="J15" s="81"/>
      <c r="K15" s="135" t="s">
        <v>412</v>
      </c>
      <c r="L15" s="81"/>
      <c r="M15" s="68"/>
      <c r="N15" s="145">
        <v>13</v>
      </c>
      <c r="O15" s="145"/>
      <c r="P15" s="145">
        <v>9.0999999999999998E-2</v>
      </c>
      <c r="Q15" s="143">
        <v>0.53800000000000003</v>
      </c>
      <c r="R15" s="145">
        <v>12.8</v>
      </c>
      <c r="S15" s="145">
        <v>2.52E-2</v>
      </c>
      <c r="T15" s="145">
        <v>0.19</v>
      </c>
      <c r="U15" s="212"/>
      <c r="V15" s="212"/>
      <c r="W15" s="145">
        <v>0</v>
      </c>
      <c r="X15" s="145"/>
      <c r="Y15" s="68"/>
      <c r="Z15" s="68"/>
      <c r="AA15" s="121" t="e">
        <f>Y15*1000/#REF!</f>
        <v>#REF!</v>
      </c>
      <c r="AB15" s="81"/>
      <c r="AC15" s="81"/>
    </row>
    <row r="16" spans="1:40" s="38" customFormat="1">
      <c r="A16" s="228"/>
      <c r="B16" s="90" t="s">
        <v>37</v>
      </c>
      <c r="C16" s="98"/>
      <c r="D16" s="99" t="s">
        <v>315</v>
      </c>
      <c r="E16" s="81"/>
      <c r="F16" s="81" t="s">
        <v>17</v>
      </c>
      <c r="G16" s="81" t="s">
        <v>18</v>
      </c>
      <c r="H16" s="81" t="s">
        <v>18</v>
      </c>
      <c r="I16" s="208"/>
      <c r="J16" s="81"/>
      <c r="K16" s="38" t="s">
        <v>413</v>
      </c>
      <c r="L16" s="81"/>
      <c r="M16" s="68">
        <v>146</v>
      </c>
      <c r="N16" s="145">
        <v>146</v>
      </c>
      <c r="O16" s="145"/>
      <c r="P16" s="145">
        <v>1.645</v>
      </c>
      <c r="Q16" s="143">
        <f>P16*1000/N16^2</f>
        <v>7.7172077312816667E-2</v>
      </c>
      <c r="R16" s="145">
        <v>3.7290000000000001</v>
      </c>
      <c r="S16" s="145">
        <v>3.226</v>
      </c>
      <c r="T16" s="145">
        <v>0.124</v>
      </c>
      <c r="U16" s="145">
        <v>0.17699999999999999</v>
      </c>
      <c r="V16" s="145">
        <v>110</v>
      </c>
      <c r="W16" s="145">
        <v>0.79</v>
      </c>
      <c r="X16" s="145">
        <v>2.0499999999999998</v>
      </c>
      <c r="Y16" s="68">
        <v>1.645</v>
      </c>
      <c r="Z16" s="68">
        <v>0.79</v>
      </c>
      <c r="AA16" s="121" t="e">
        <f>Y16*1000/#REF!</f>
        <v>#REF!</v>
      </c>
      <c r="AB16" s="81"/>
      <c r="AC16" s="81"/>
    </row>
    <row r="17" spans="1:29" s="38" customFormat="1" ht="29">
      <c r="A17" s="228"/>
      <c r="B17" s="110" t="s">
        <v>355</v>
      </c>
      <c r="C17" s="98"/>
      <c r="D17" s="99" t="s">
        <v>316</v>
      </c>
      <c r="E17" s="81"/>
      <c r="F17" s="81" t="s">
        <v>17</v>
      </c>
      <c r="G17" s="81" t="s">
        <v>356</v>
      </c>
      <c r="H17" s="81" t="s">
        <v>18</v>
      </c>
      <c r="I17" s="208"/>
      <c r="J17" s="81"/>
      <c r="K17" s="38" t="s">
        <v>414</v>
      </c>
      <c r="L17" s="81"/>
      <c r="M17" s="68"/>
      <c r="N17" s="145">
        <v>240</v>
      </c>
      <c r="O17" s="145"/>
      <c r="P17" s="145">
        <v>7.32</v>
      </c>
      <c r="Q17" s="143">
        <f>P17*1000/N17^2</f>
        <v>0.12708333333333333</v>
      </c>
      <c r="R17" s="145">
        <v>22.5</v>
      </c>
      <c r="S17" s="145">
        <v>0.4</v>
      </c>
      <c r="T17" s="146"/>
      <c r="U17" s="146"/>
      <c r="V17" s="146">
        <v>70</v>
      </c>
      <c r="W17" s="145">
        <v>10.5</v>
      </c>
      <c r="X17" s="145">
        <v>5.79</v>
      </c>
      <c r="Y17" s="68">
        <v>7.32</v>
      </c>
      <c r="Z17" s="68"/>
      <c r="AA17" s="121" t="e">
        <f>Y17*1000/#REF!</f>
        <v>#REF!</v>
      </c>
      <c r="AB17" s="81"/>
      <c r="AC17" s="81"/>
    </row>
    <row r="18" spans="1:29" s="38" customFormat="1">
      <c r="A18" s="228"/>
      <c r="B18" s="90" t="s">
        <v>32</v>
      </c>
      <c r="C18" s="99" t="s">
        <v>317</v>
      </c>
      <c r="D18" s="99" t="s">
        <v>317</v>
      </c>
      <c r="E18" s="81"/>
      <c r="F18" s="81" t="s">
        <v>33</v>
      </c>
      <c r="G18" s="81" t="s">
        <v>18</v>
      </c>
      <c r="H18" s="81" t="s">
        <v>18</v>
      </c>
      <c r="I18" s="208"/>
      <c r="J18" s="81"/>
      <c r="L18" s="81"/>
      <c r="M18" s="68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68"/>
      <c r="Z18" s="68"/>
      <c r="AA18" s="81"/>
      <c r="AB18" s="81"/>
      <c r="AC18" s="81"/>
    </row>
    <row r="19" spans="1:29" s="38" customFormat="1">
      <c r="A19" s="228"/>
      <c r="B19" s="90" t="s">
        <v>34</v>
      </c>
      <c r="C19" s="99" t="s">
        <v>317</v>
      </c>
      <c r="D19" s="98"/>
      <c r="E19" s="81"/>
      <c r="F19" s="81" t="s">
        <v>33</v>
      </c>
      <c r="G19" s="81" t="s">
        <v>18</v>
      </c>
      <c r="H19" s="81" t="s">
        <v>18</v>
      </c>
      <c r="I19" s="208"/>
      <c r="J19" s="81"/>
      <c r="L19" s="81"/>
      <c r="M19" s="68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68"/>
      <c r="Z19" s="68"/>
      <c r="AA19" s="81"/>
      <c r="AB19" s="81"/>
      <c r="AC19" s="81"/>
    </row>
    <row r="20" spans="1:29" s="38" customFormat="1">
      <c r="A20" s="228"/>
      <c r="B20" s="90" t="s">
        <v>38</v>
      </c>
      <c r="C20" s="99" t="s">
        <v>317</v>
      </c>
      <c r="D20" s="99" t="s">
        <v>318</v>
      </c>
      <c r="E20" s="81"/>
      <c r="F20" s="81" t="s">
        <v>33</v>
      </c>
      <c r="G20" s="81" t="s">
        <v>18</v>
      </c>
      <c r="H20" s="81" t="s">
        <v>18</v>
      </c>
      <c r="I20" s="208"/>
      <c r="J20" s="81"/>
      <c r="L20" s="81"/>
      <c r="M20" s="68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68"/>
      <c r="Z20" s="68"/>
      <c r="AA20" s="81"/>
      <c r="AB20" s="81"/>
      <c r="AC20" s="81"/>
    </row>
    <row r="21" spans="1:29" s="38" customFormat="1">
      <c r="A21" s="228"/>
      <c r="B21" s="90" t="s">
        <v>39</v>
      </c>
      <c r="C21" s="99" t="s">
        <v>317</v>
      </c>
      <c r="D21" s="98"/>
      <c r="E21" s="81"/>
      <c r="F21" s="81" t="s">
        <v>33</v>
      </c>
      <c r="G21" s="81" t="s">
        <v>18</v>
      </c>
      <c r="H21" s="81" t="s">
        <v>18</v>
      </c>
      <c r="I21" s="208"/>
      <c r="J21" s="81"/>
      <c r="L21" s="81"/>
      <c r="M21" s="68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68"/>
      <c r="Z21" s="68"/>
      <c r="AA21" s="81"/>
      <c r="AB21" s="81"/>
      <c r="AC21" s="81"/>
    </row>
    <row r="22" spans="1:29" s="38" customFormat="1">
      <c r="A22" s="228"/>
      <c r="B22" s="90" t="s">
        <v>36</v>
      </c>
      <c r="C22" s="99" t="s">
        <v>317</v>
      </c>
      <c r="D22" s="98"/>
      <c r="E22" s="81"/>
      <c r="F22" s="81" t="s">
        <v>33</v>
      </c>
      <c r="G22" s="81" t="s">
        <v>18</v>
      </c>
      <c r="H22" s="81" t="s">
        <v>18</v>
      </c>
      <c r="I22" s="208"/>
      <c r="J22" s="81"/>
      <c r="L22" s="81"/>
      <c r="M22" s="68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68"/>
      <c r="Z22" s="68"/>
      <c r="AA22" s="81"/>
      <c r="AB22" s="81"/>
      <c r="AC22" s="81"/>
    </row>
    <row r="23" spans="1:29" s="38" customFormat="1">
      <c r="A23" s="228"/>
      <c r="B23" s="90" t="s">
        <v>40</v>
      </c>
      <c r="C23" s="98"/>
      <c r="D23" s="99" t="s">
        <v>319</v>
      </c>
      <c r="E23" s="81"/>
      <c r="F23" s="81" t="s">
        <v>353</v>
      </c>
      <c r="G23" s="81" t="s">
        <v>18</v>
      </c>
      <c r="H23" s="81" t="s">
        <v>18</v>
      </c>
      <c r="I23" s="208"/>
      <c r="J23" s="81"/>
      <c r="L23" s="81"/>
      <c r="M23" s="68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68"/>
      <c r="Z23" s="68"/>
      <c r="AA23" s="81"/>
      <c r="AB23" s="81"/>
      <c r="AC23" s="81"/>
    </row>
    <row r="24" spans="1:29" s="38" customFormat="1">
      <c r="A24" s="228"/>
      <c r="B24" s="90" t="s">
        <v>41</v>
      </c>
      <c r="C24" s="98"/>
      <c r="D24" s="99" t="s">
        <v>320</v>
      </c>
      <c r="E24" s="81"/>
      <c r="F24" s="81" t="s">
        <v>353</v>
      </c>
      <c r="G24" s="81" t="s">
        <v>18</v>
      </c>
      <c r="H24" s="81" t="s">
        <v>18</v>
      </c>
      <c r="I24" s="208"/>
      <c r="J24" s="81"/>
      <c r="L24" s="81"/>
      <c r="M24" s="68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68"/>
      <c r="Z24" s="68"/>
      <c r="AA24" s="81"/>
      <c r="AB24" s="81"/>
      <c r="AC24" s="81"/>
    </row>
    <row r="25" spans="1:29" s="38" customFormat="1">
      <c r="A25" s="228"/>
      <c r="B25" s="90" t="s">
        <v>43</v>
      </c>
      <c r="C25" s="98"/>
      <c r="D25" s="99" t="s">
        <v>321</v>
      </c>
      <c r="E25" s="81"/>
      <c r="F25" s="81" t="s">
        <v>17</v>
      </c>
      <c r="G25" s="81" t="s">
        <v>18</v>
      </c>
      <c r="H25" s="81" t="s">
        <v>18</v>
      </c>
      <c r="I25" s="208"/>
      <c r="J25" s="81"/>
      <c r="K25" s="38" t="s">
        <v>413</v>
      </c>
      <c r="L25" s="81"/>
      <c r="M25" s="68">
        <v>146</v>
      </c>
      <c r="N25" s="145">
        <v>146</v>
      </c>
      <c r="O25" s="145"/>
      <c r="P25" s="145">
        <v>1.645</v>
      </c>
      <c r="Q25" s="143">
        <f t="shared" ref="Q25:Q29" si="1">P25*1000/N25^2</f>
        <v>7.7172077312816667E-2</v>
      </c>
      <c r="R25" s="145">
        <v>3.7290000000000001</v>
      </c>
      <c r="S25" s="145">
        <v>3.226</v>
      </c>
      <c r="T25" s="145">
        <v>0.124</v>
      </c>
      <c r="U25" s="211">
        <v>0.50700000000000001</v>
      </c>
      <c r="V25" s="145">
        <v>110</v>
      </c>
      <c r="W25" s="145">
        <v>0.79</v>
      </c>
      <c r="X25" s="145">
        <v>2.0499999999999998</v>
      </c>
      <c r="Y25" s="68">
        <v>1.645</v>
      </c>
      <c r="Z25" s="68"/>
      <c r="AA25" s="121" t="e">
        <f>Y25*1000/#REF!</f>
        <v>#REF!</v>
      </c>
      <c r="AB25" s="81"/>
      <c r="AC25" s="81"/>
    </row>
    <row r="26" spans="1:29" s="38" customFormat="1">
      <c r="A26" s="228"/>
      <c r="B26" s="90" t="s">
        <v>44</v>
      </c>
      <c r="C26" s="98"/>
      <c r="D26" s="99" t="s">
        <v>322</v>
      </c>
      <c r="E26" s="81"/>
      <c r="F26" s="81" t="s">
        <v>17</v>
      </c>
      <c r="G26" s="81" t="s">
        <v>18</v>
      </c>
      <c r="H26" s="81" t="s">
        <v>18</v>
      </c>
      <c r="I26" s="208"/>
      <c r="J26" s="81"/>
      <c r="K26" s="38" t="s">
        <v>413</v>
      </c>
      <c r="L26" s="81"/>
      <c r="M26" s="68">
        <v>146</v>
      </c>
      <c r="N26" s="145">
        <v>146</v>
      </c>
      <c r="O26" s="145"/>
      <c r="P26" s="145">
        <v>1.645</v>
      </c>
      <c r="Q26" s="143">
        <f t="shared" si="1"/>
        <v>7.7172077312816667E-2</v>
      </c>
      <c r="R26" s="145">
        <v>3.7290000000000001</v>
      </c>
      <c r="S26" s="145">
        <v>3.226</v>
      </c>
      <c r="T26" s="145">
        <v>0.124</v>
      </c>
      <c r="U26" s="213"/>
      <c r="V26" s="145">
        <v>110</v>
      </c>
      <c r="W26" s="145">
        <v>0.79</v>
      </c>
      <c r="X26" s="145">
        <v>2.0499999999999998</v>
      </c>
      <c r="Y26" s="68">
        <v>1.645</v>
      </c>
      <c r="Z26" s="68"/>
      <c r="AA26" s="121" t="e">
        <f>Y26*1000/#REF!</f>
        <v>#REF!</v>
      </c>
      <c r="AB26" s="81"/>
      <c r="AC26" s="81"/>
    </row>
    <row r="27" spans="1:29" s="38" customFormat="1">
      <c r="A27" s="228"/>
      <c r="B27" s="90" t="s">
        <v>45</v>
      </c>
      <c r="C27" s="98"/>
      <c r="D27" s="99" t="s">
        <v>323</v>
      </c>
      <c r="E27" s="81"/>
      <c r="F27" s="81" t="s">
        <v>17</v>
      </c>
      <c r="G27" s="81" t="s">
        <v>18</v>
      </c>
      <c r="H27" s="81" t="s">
        <v>18</v>
      </c>
      <c r="I27" s="209"/>
      <c r="J27" s="81"/>
      <c r="K27" s="38" t="s">
        <v>413</v>
      </c>
      <c r="L27" s="81"/>
      <c r="M27" s="68">
        <v>146</v>
      </c>
      <c r="N27" s="145">
        <v>146</v>
      </c>
      <c r="O27" s="145"/>
      <c r="P27" s="145">
        <v>1.645</v>
      </c>
      <c r="Q27" s="143">
        <f t="shared" si="1"/>
        <v>7.7172077312816667E-2</v>
      </c>
      <c r="R27" s="145">
        <v>3.7290000000000001</v>
      </c>
      <c r="S27" s="145">
        <v>3.226</v>
      </c>
      <c r="T27" s="145">
        <v>0.124</v>
      </c>
      <c r="U27" s="214"/>
      <c r="V27" s="145">
        <v>110</v>
      </c>
      <c r="W27" s="145">
        <v>0.79</v>
      </c>
      <c r="X27" s="145">
        <v>2.0499999999999998</v>
      </c>
      <c r="Y27" s="68">
        <v>1.645</v>
      </c>
      <c r="Z27" s="68"/>
      <c r="AA27" s="121" t="e">
        <f>Y27*1000/#REF!</f>
        <v>#REF!</v>
      </c>
      <c r="AB27" s="81"/>
      <c r="AC27" s="81"/>
    </row>
    <row r="28" spans="1:29" s="38" customFormat="1" ht="43.5" customHeight="1">
      <c r="A28" s="226" t="s">
        <v>46</v>
      </c>
      <c r="B28" s="91" t="s">
        <v>25</v>
      </c>
      <c r="C28" s="40"/>
      <c r="D28" s="100" t="s">
        <v>324</v>
      </c>
      <c r="E28" s="49"/>
      <c r="F28" s="41" t="s">
        <v>27</v>
      </c>
      <c r="G28" s="40" t="s">
        <v>18</v>
      </c>
      <c r="H28" s="40" t="s">
        <v>18</v>
      </c>
      <c r="I28" s="200" t="s">
        <v>304</v>
      </c>
      <c r="J28" s="44"/>
      <c r="K28" s="43"/>
      <c r="L28" s="43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44"/>
      <c r="AA28" s="81"/>
      <c r="AB28" s="81"/>
      <c r="AC28" s="81"/>
    </row>
    <row r="29" spans="1:29" s="43" customFormat="1" ht="13.5" customHeight="1">
      <c r="A29" s="226"/>
      <c r="B29" s="91" t="s">
        <v>47</v>
      </c>
      <c r="C29" s="40"/>
      <c r="D29" s="100" t="s">
        <v>325</v>
      </c>
      <c r="E29" s="49"/>
      <c r="F29" s="41" t="s">
        <v>17</v>
      </c>
      <c r="G29" s="40" t="s">
        <v>58</v>
      </c>
      <c r="H29" s="40" t="s">
        <v>18</v>
      </c>
      <c r="I29" s="188"/>
      <c r="J29" s="40" t="s">
        <v>384</v>
      </c>
      <c r="K29" s="43" t="s">
        <v>411</v>
      </c>
      <c r="L29" s="44"/>
      <c r="M29" s="139" t="s">
        <v>432</v>
      </c>
      <c r="N29" s="138">
        <v>236</v>
      </c>
      <c r="O29" s="138"/>
      <c r="P29" s="138">
        <v>12.04</v>
      </c>
      <c r="Q29" s="138">
        <f t="shared" si="1"/>
        <v>0.2161735133582304</v>
      </c>
      <c r="R29" s="138">
        <v>107.2</v>
      </c>
      <c r="S29" s="138">
        <v>0.70599999999999996</v>
      </c>
      <c r="T29" s="138">
        <v>0.23599999999999999</v>
      </c>
      <c r="U29" s="138"/>
      <c r="V29" s="138">
        <v>100</v>
      </c>
      <c r="W29" s="138">
        <v>8.6999999999999993</v>
      </c>
      <c r="X29" s="138">
        <v>3.2</v>
      </c>
      <c r="Y29" s="139" t="s">
        <v>390</v>
      </c>
      <c r="Z29" s="44"/>
      <c r="AA29" s="121" t="e">
        <f>Y29*1000/#REF!</f>
        <v>#REF!</v>
      </c>
      <c r="AB29" s="41"/>
      <c r="AC29" s="45"/>
    </row>
    <row r="30" spans="1:29" s="43" customFormat="1" ht="29">
      <c r="A30" s="226"/>
      <c r="B30" s="92" t="s">
        <v>305</v>
      </c>
      <c r="C30" s="40"/>
      <c r="D30" s="101" t="s">
        <v>326</v>
      </c>
      <c r="E30" s="46"/>
      <c r="F30" s="41" t="s">
        <v>48</v>
      </c>
      <c r="G30" s="40" t="s">
        <v>356</v>
      </c>
      <c r="H30" s="40" t="s">
        <v>62</v>
      </c>
      <c r="I30" s="188"/>
      <c r="J30" s="40"/>
      <c r="L30" s="44"/>
      <c r="M30" s="139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9"/>
      <c r="Z30" s="44"/>
      <c r="AA30" s="42"/>
      <c r="AB30" s="41"/>
      <c r="AC30" s="45"/>
    </row>
    <row r="31" spans="1:29" s="43" customFormat="1">
      <c r="A31" s="226"/>
      <c r="B31" s="91" t="s">
        <v>25</v>
      </c>
      <c r="C31" s="40"/>
      <c r="D31" s="101" t="s">
        <v>327</v>
      </c>
      <c r="E31" s="46"/>
      <c r="F31" s="41" t="s">
        <v>27</v>
      </c>
      <c r="G31" s="40" t="s">
        <v>18</v>
      </c>
      <c r="H31" s="40" t="s">
        <v>18</v>
      </c>
      <c r="I31" s="188"/>
      <c r="J31" s="40"/>
      <c r="L31" s="44"/>
      <c r="M31" s="139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9"/>
      <c r="Z31" s="44"/>
      <c r="AA31" s="42"/>
      <c r="AB31" s="41"/>
      <c r="AC31" s="45"/>
    </row>
    <row r="32" spans="1:29" s="43" customFormat="1">
      <c r="A32" s="226"/>
      <c r="B32" s="91" t="s">
        <v>41</v>
      </c>
      <c r="C32" s="40"/>
      <c r="D32" s="101" t="s">
        <v>328</v>
      </c>
      <c r="E32" s="46"/>
      <c r="F32" s="41" t="s">
        <v>33</v>
      </c>
      <c r="G32" s="40" t="s">
        <v>49</v>
      </c>
      <c r="H32" s="40" t="s">
        <v>49</v>
      </c>
      <c r="I32" s="188"/>
      <c r="J32" s="40"/>
      <c r="L32" s="44"/>
      <c r="M32" s="139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9"/>
      <c r="Z32" s="44"/>
      <c r="AA32" s="42"/>
      <c r="AB32" s="41"/>
      <c r="AC32" s="45"/>
    </row>
    <row r="33" spans="1:35" s="43" customFormat="1" ht="29">
      <c r="A33" s="226"/>
      <c r="B33" s="91" t="s">
        <v>51</v>
      </c>
      <c r="C33" s="106" t="s">
        <v>331</v>
      </c>
      <c r="D33" s="101" t="s">
        <v>329</v>
      </c>
      <c r="E33" s="46"/>
      <c r="F33" s="41" t="s">
        <v>17</v>
      </c>
      <c r="G33" s="40" t="s">
        <v>50</v>
      </c>
      <c r="H33" s="40" t="s">
        <v>18</v>
      </c>
      <c r="I33" s="188"/>
      <c r="J33" s="189" t="s">
        <v>52</v>
      </c>
      <c r="K33" s="43" t="s">
        <v>415</v>
      </c>
      <c r="L33" s="44"/>
      <c r="M33" s="139" t="s">
        <v>433</v>
      </c>
      <c r="N33" s="138">
        <v>330</v>
      </c>
      <c r="O33" s="138"/>
      <c r="P33" s="138">
        <v>4.915</v>
      </c>
      <c r="Q33" s="138">
        <f t="shared" ref="Q33:Q36" si="2">P33*1000/N33^2</f>
        <v>4.5133149678604226E-2</v>
      </c>
      <c r="R33" s="138">
        <v>1.319</v>
      </c>
      <c r="S33" s="138">
        <v>82.850999999999999</v>
      </c>
      <c r="T33" s="138">
        <v>7.2400000000000006E-2</v>
      </c>
      <c r="U33" s="181">
        <v>0.28799999999999998</v>
      </c>
      <c r="V33" s="140">
        <v>24.3</v>
      </c>
      <c r="W33" s="138">
        <v>1.7689999999999999</v>
      </c>
      <c r="X33" s="138">
        <v>4.5599999999999996</v>
      </c>
      <c r="Y33" s="139" t="s">
        <v>392</v>
      </c>
      <c r="Z33" s="44"/>
      <c r="AA33" s="121" t="e">
        <f>Y33*1000/#REF!</f>
        <v>#REF!</v>
      </c>
      <c r="AB33" s="47" t="s">
        <v>385</v>
      </c>
      <c r="AC33" s="45"/>
    </row>
    <row r="34" spans="1:35" s="43" customFormat="1" ht="29">
      <c r="A34" s="226"/>
      <c r="B34" s="91"/>
      <c r="C34" s="106" t="s">
        <v>331</v>
      </c>
      <c r="D34" s="101" t="s">
        <v>330</v>
      </c>
      <c r="E34" s="46"/>
      <c r="F34" s="41" t="s">
        <v>17</v>
      </c>
      <c r="G34" s="40" t="s">
        <v>50</v>
      </c>
      <c r="H34" s="40" t="s">
        <v>18</v>
      </c>
      <c r="I34" s="188"/>
      <c r="J34" s="204"/>
      <c r="K34" s="43" t="s">
        <v>415</v>
      </c>
      <c r="L34" s="48"/>
      <c r="M34" s="141" t="s">
        <v>433</v>
      </c>
      <c r="N34" s="138">
        <v>330</v>
      </c>
      <c r="O34" s="138"/>
      <c r="P34" s="138">
        <v>4.915</v>
      </c>
      <c r="Q34" s="138">
        <f t="shared" si="2"/>
        <v>4.5133149678604226E-2</v>
      </c>
      <c r="R34" s="138">
        <v>1.319</v>
      </c>
      <c r="S34" s="138">
        <v>82.850999999999999</v>
      </c>
      <c r="T34" s="138">
        <v>7.2400000000000006E-2</v>
      </c>
      <c r="U34" s="205"/>
      <c r="V34" s="140">
        <v>24.3</v>
      </c>
      <c r="W34" s="138">
        <v>1.7689999999999999</v>
      </c>
      <c r="X34" s="138">
        <v>4.5599999999999996</v>
      </c>
      <c r="Y34" s="139" t="s">
        <v>392</v>
      </c>
      <c r="Z34" s="44"/>
      <c r="AA34" s="121" t="e">
        <f>Y34*1000/#REF!</f>
        <v>#REF!</v>
      </c>
      <c r="AB34" s="47" t="s">
        <v>385</v>
      </c>
      <c r="AC34" s="40"/>
    </row>
    <row r="35" spans="1:35" s="43" customFormat="1" ht="29">
      <c r="A35" s="226"/>
      <c r="B35" s="91" t="s">
        <v>28</v>
      </c>
      <c r="C35" s="40"/>
      <c r="D35" s="100" t="s">
        <v>332</v>
      </c>
      <c r="E35" s="49"/>
      <c r="F35" s="41" t="s">
        <v>17</v>
      </c>
      <c r="G35" s="40" t="s">
        <v>50</v>
      </c>
      <c r="H35" s="40" t="s">
        <v>18</v>
      </c>
      <c r="I35" s="188"/>
      <c r="J35" s="40"/>
      <c r="K35" s="136" t="s">
        <v>416</v>
      </c>
      <c r="L35" s="44"/>
      <c r="M35" s="139" t="s">
        <v>434</v>
      </c>
      <c r="N35" s="138">
        <v>4</v>
      </c>
      <c r="O35" s="138"/>
      <c r="P35" s="138">
        <v>0.1</v>
      </c>
      <c r="Q35" s="138">
        <f t="shared" si="2"/>
        <v>6.25</v>
      </c>
      <c r="R35" s="142" t="s">
        <v>430</v>
      </c>
      <c r="S35" s="142">
        <v>2.8500000000000001E-2</v>
      </c>
      <c r="T35" s="142">
        <v>9.06E-2</v>
      </c>
      <c r="U35" s="205"/>
      <c r="V35" s="140">
        <v>24.3</v>
      </c>
      <c r="W35" s="142">
        <v>1.3</v>
      </c>
      <c r="X35" s="142" t="s">
        <v>430</v>
      </c>
      <c r="Y35" s="139" t="s">
        <v>393</v>
      </c>
      <c r="Z35" s="44"/>
      <c r="AA35" s="121" t="e">
        <f>Y35*1000/#REF!</f>
        <v>#REF!</v>
      </c>
      <c r="AB35" s="41" t="s">
        <v>386</v>
      </c>
      <c r="AC35" s="40"/>
    </row>
    <row r="36" spans="1:35" s="43" customFormat="1" ht="43.5">
      <c r="A36" s="226"/>
      <c r="B36" s="91" t="s">
        <v>30</v>
      </c>
      <c r="C36" s="40"/>
      <c r="D36" s="100" t="s">
        <v>333</v>
      </c>
      <c r="E36" s="49"/>
      <c r="F36" s="41" t="s">
        <v>17</v>
      </c>
      <c r="G36" s="40" t="s">
        <v>50</v>
      </c>
      <c r="H36" s="40" t="s">
        <v>18</v>
      </c>
      <c r="I36" s="188"/>
      <c r="J36" s="40" t="s">
        <v>53</v>
      </c>
      <c r="K36" s="136" t="s">
        <v>416</v>
      </c>
      <c r="L36" s="44"/>
      <c r="M36" s="139" t="s">
        <v>434</v>
      </c>
      <c r="N36" s="138">
        <v>4</v>
      </c>
      <c r="O36" s="138"/>
      <c r="P36" s="138">
        <v>0.1</v>
      </c>
      <c r="Q36" s="138">
        <f t="shared" si="2"/>
        <v>6.25</v>
      </c>
      <c r="R36" s="142" t="s">
        <v>430</v>
      </c>
      <c r="S36" s="142">
        <v>2.8500000000000001E-2</v>
      </c>
      <c r="T36" s="142">
        <v>9.06E-2</v>
      </c>
      <c r="U36" s="182"/>
      <c r="V36" s="140">
        <v>24.3</v>
      </c>
      <c r="W36" s="142">
        <v>1.3</v>
      </c>
      <c r="X36" s="142" t="s">
        <v>430</v>
      </c>
      <c r="Y36" s="139" t="s">
        <v>393</v>
      </c>
      <c r="Z36" s="44"/>
      <c r="AA36" s="121" t="e">
        <f>Y36*1000/#REF!</f>
        <v>#REF!</v>
      </c>
      <c r="AB36" s="41" t="s">
        <v>386</v>
      </c>
      <c r="AC36" s="40"/>
    </row>
    <row r="37" spans="1:35" s="43" customFormat="1">
      <c r="A37" s="226"/>
      <c r="B37" s="92" t="s">
        <v>54</v>
      </c>
      <c r="C37" s="40"/>
      <c r="D37" s="44"/>
      <c r="E37" s="49"/>
      <c r="F37" s="41" t="s">
        <v>48</v>
      </c>
      <c r="G37" s="40" t="s">
        <v>18</v>
      </c>
      <c r="H37" s="40" t="s">
        <v>18</v>
      </c>
      <c r="I37" s="188"/>
      <c r="J37" s="40"/>
      <c r="L37" s="44"/>
      <c r="M37" s="139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9"/>
      <c r="Z37" s="44"/>
      <c r="AA37" s="42"/>
      <c r="AB37" s="41"/>
      <c r="AC37" s="40"/>
    </row>
    <row r="38" spans="1:35" s="43" customFormat="1">
      <c r="A38" s="226"/>
      <c r="B38" s="91" t="s">
        <v>55</v>
      </c>
      <c r="C38" s="40"/>
      <c r="D38" s="100" t="s">
        <v>334</v>
      </c>
      <c r="E38" s="49"/>
      <c r="F38" s="41" t="s">
        <v>33</v>
      </c>
      <c r="G38" s="40" t="s">
        <v>49</v>
      </c>
      <c r="H38" s="40" t="s">
        <v>49</v>
      </c>
      <c r="I38" s="188"/>
      <c r="J38" s="40"/>
      <c r="L38" s="44"/>
      <c r="M38" s="139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9"/>
      <c r="Z38" s="44"/>
      <c r="AA38" s="42"/>
      <c r="AB38" s="47" t="s">
        <v>379</v>
      </c>
      <c r="AC38" s="40"/>
    </row>
    <row r="39" spans="1:35" s="50" customFormat="1" ht="43.5">
      <c r="A39" s="226"/>
      <c r="B39" s="91" t="s">
        <v>28</v>
      </c>
      <c r="C39" s="40"/>
      <c r="D39" s="100" t="s">
        <v>335</v>
      </c>
      <c r="E39" s="49"/>
      <c r="F39" s="41" t="s">
        <v>17</v>
      </c>
      <c r="G39" s="40" t="s">
        <v>50</v>
      </c>
      <c r="H39" s="40" t="s">
        <v>18</v>
      </c>
      <c r="I39" s="188"/>
      <c r="J39" s="40" t="s">
        <v>53</v>
      </c>
      <c r="K39" s="136" t="s">
        <v>416</v>
      </c>
      <c r="L39" s="44"/>
      <c r="M39" s="139" t="s">
        <v>434</v>
      </c>
      <c r="N39" s="138">
        <v>4</v>
      </c>
      <c r="O39" s="138"/>
      <c r="P39" s="138">
        <v>0.1</v>
      </c>
      <c r="Q39" s="138">
        <f t="shared" ref="Q39:Q43" si="3">P39*1000/N39^2</f>
        <v>6.25</v>
      </c>
      <c r="R39" s="142" t="s">
        <v>430</v>
      </c>
      <c r="S39" s="142">
        <v>2.8500000000000001E-2</v>
      </c>
      <c r="T39" s="142">
        <v>9.06E-2</v>
      </c>
      <c r="U39" s="202">
        <v>0.48599999999999999</v>
      </c>
      <c r="V39" s="140">
        <v>24.3</v>
      </c>
      <c r="W39" s="142">
        <v>1.3</v>
      </c>
      <c r="X39" s="142" t="s">
        <v>430</v>
      </c>
      <c r="Y39" s="139" t="s">
        <v>393</v>
      </c>
      <c r="Z39" s="44"/>
      <c r="AA39" s="121" t="e">
        <f>Y39*1000/#REF!</f>
        <v>#REF!</v>
      </c>
      <c r="AB39" s="41" t="s">
        <v>386</v>
      </c>
      <c r="AC39" s="40"/>
    </row>
    <row r="40" spans="1:35" s="50" customFormat="1" ht="43.5">
      <c r="A40" s="226"/>
      <c r="B40" s="91" t="s">
        <v>30</v>
      </c>
      <c r="C40" s="40"/>
      <c r="D40" s="100" t="s">
        <v>336</v>
      </c>
      <c r="E40" s="49"/>
      <c r="F40" s="41" t="s">
        <v>17</v>
      </c>
      <c r="G40" s="40" t="s">
        <v>50</v>
      </c>
      <c r="H40" s="40" t="s">
        <v>18</v>
      </c>
      <c r="I40" s="188"/>
      <c r="J40" s="40" t="s">
        <v>53</v>
      </c>
      <c r="K40" s="136" t="s">
        <v>416</v>
      </c>
      <c r="L40" s="44"/>
      <c r="M40" s="139" t="s">
        <v>434</v>
      </c>
      <c r="N40" s="138">
        <v>4</v>
      </c>
      <c r="O40" s="138"/>
      <c r="P40" s="138">
        <v>0.1</v>
      </c>
      <c r="Q40" s="138">
        <f t="shared" si="3"/>
        <v>6.25</v>
      </c>
      <c r="R40" s="142" t="s">
        <v>430</v>
      </c>
      <c r="S40" s="142">
        <v>2.8500000000000001E-2</v>
      </c>
      <c r="T40" s="142">
        <v>9.06E-2</v>
      </c>
      <c r="U40" s="203"/>
      <c r="V40" s="140">
        <v>24.3</v>
      </c>
      <c r="W40" s="142">
        <v>1.3</v>
      </c>
      <c r="X40" s="142" t="s">
        <v>430</v>
      </c>
      <c r="Y40" s="139" t="s">
        <v>393</v>
      </c>
      <c r="Z40" s="44"/>
      <c r="AA40" s="121" t="e">
        <f>Y40*1000/#REF!</f>
        <v>#REF!</v>
      </c>
      <c r="AB40" s="41" t="s">
        <v>386</v>
      </c>
      <c r="AC40" s="40"/>
    </row>
    <row r="41" spans="1:35" s="50" customFormat="1">
      <c r="A41" s="226"/>
      <c r="B41" s="93" t="s">
        <v>56</v>
      </c>
      <c r="C41" s="104" t="s">
        <v>57</v>
      </c>
      <c r="D41" s="101" t="s">
        <v>337</v>
      </c>
      <c r="E41" s="46"/>
      <c r="F41" s="41" t="s">
        <v>17</v>
      </c>
      <c r="G41" s="40" t="s">
        <v>50</v>
      </c>
      <c r="H41" s="40" t="s">
        <v>18</v>
      </c>
      <c r="I41" s="188"/>
      <c r="J41" s="189" t="s">
        <v>387</v>
      </c>
      <c r="K41" s="43" t="s">
        <v>415</v>
      </c>
      <c r="L41" s="85"/>
      <c r="M41" s="141" t="s">
        <v>433</v>
      </c>
      <c r="N41" s="138">
        <v>330</v>
      </c>
      <c r="O41" s="138"/>
      <c r="P41" s="138">
        <v>4.915</v>
      </c>
      <c r="Q41" s="138">
        <f t="shared" si="3"/>
        <v>4.5133149678604226E-2</v>
      </c>
      <c r="R41" s="138">
        <v>1.319</v>
      </c>
      <c r="S41" s="138">
        <v>82.850999999999999</v>
      </c>
      <c r="T41" s="138">
        <v>7.2400000000000006E-2</v>
      </c>
      <c r="U41" s="203"/>
      <c r="V41" s="140">
        <v>24.3</v>
      </c>
      <c r="W41" s="138">
        <v>1.7689999999999999</v>
      </c>
      <c r="X41" s="138">
        <v>4.5599999999999996</v>
      </c>
      <c r="Y41" s="139" t="s">
        <v>392</v>
      </c>
      <c r="Z41" s="44"/>
      <c r="AA41" s="121" t="e">
        <f>Y41*1000/#REF!</f>
        <v>#REF!</v>
      </c>
      <c r="AB41" s="41"/>
      <c r="AC41" s="40"/>
    </row>
    <row r="42" spans="1:35" s="43" customFormat="1">
      <c r="A42" s="226"/>
      <c r="B42" s="91"/>
      <c r="C42" s="101" t="s">
        <v>339</v>
      </c>
      <c r="D42" s="101" t="s">
        <v>338</v>
      </c>
      <c r="E42" s="46"/>
      <c r="F42" s="41" t="s">
        <v>17</v>
      </c>
      <c r="G42" s="40" t="s">
        <v>50</v>
      </c>
      <c r="H42" s="40" t="s">
        <v>18</v>
      </c>
      <c r="I42" s="188"/>
      <c r="J42" s="191"/>
      <c r="K42" s="43" t="s">
        <v>417</v>
      </c>
      <c r="L42" s="48"/>
      <c r="M42" s="141" t="s">
        <v>435</v>
      </c>
      <c r="N42" s="138">
        <v>340</v>
      </c>
      <c r="O42" s="138"/>
      <c r="P42" s="138">
        <v>5.069</v>
      </c>
      <c r="Q42" s="138">
        <f t="shared" si="3"/>
        <v>4.3849480968858129E-2</v>
      </c>
      <c r="R42" s="138">
        <v>1.7849999999999999</v>
      </c>
      <c r="S42" s="138">
        <v>80.947999999999993</v>
      </c>
      <c r="T42" s="138">
        <v>0.13300000000000001</v>
      </c>
      <c r="U42" s="203"/>
      <c r="V42" s="140">
        <v>24.3</v>
      </c>
      <c r="W42" s="138">
        <v>1.825</v>
      </c>
      <c r="X42" s="138">
        <v>1.4890000000000001</v>
      </c>
      <c r="Y42" s="141" t="s">
        <v>394</v>
      </c>
      <c r="Z42" s="48"/>
      <c r="AA42" s="121" t="e">
        <f>Y42*1000/#REF!</f>
        <v>#REF!</v>
      </c>
      <c r="AB42" s="47"/>
      <c r="AC42" s="34"/>
    </row>
    <row r="43" spans="1:35" s="43" customFormat="1">
      <c r="A43" s="226"/>
      <c r="B43" s="91"/>
      <c r="C43" s="101" t="s">
        <v>339</v>
      </c>
      <c r="D43" s="100" t="s">
        <v>340</v>
      </c>
      <c r="E43" s="49"/>
      <c r="F43" s="41" t="s">
        <v>17</v>
      </c>
      <c r="G43" s="40" t="s">
        <v>50</v>
      </c>
      <c r="H43" s="40" t="s">
        <v>18</v>
      </c>
      <c r="I43" s="188"/>
      <c r="J43" s="204"/>
      <c r="K43" s="43" t="s">
        <v>415</v>
      </c>
      <c r="L43" s="48"/>
      <c r="M43" s="141" t="s">
        <v>433</v>
      </c>
      <c r="N43" s="138">
        <v>330</v>
      </c>
      <c r="O43" s="138"/>
      <c r="P43" s="138">
        <v>4.915</v>
      </c>
      <c r="Q43" s="138">
        <f t="shared" si="3"/>
        <v>4.5133149678604226E-2</v>
      </c>
      <c r="R43" s="138">
        <v>1.319</v>
      </c>
      <c r="S43" s="138">
        <v>82.850999999999999</v>
      </c>
      <c r="T43" s="138">
        <v>7.2400000000000006E-2</v>
      </c>
      <c r="U43" s="215"/>
      <c r="V43" s="140">
        <v>24.3</v>
      </c>
      <c r="W43" s="138">
        <v>1.7689999999999999</v>
      </c>
      <c r="X43" s="138">
        <v>4.5599999999999996</v>
      </c>
      <c r="Y43" s="139" t="s">
        <v>392</v>
      </c>
      <c r="Z43" s="48"/>
      <c r="AA43" s="121" t="e">
        <f>Y43*1000/#REF!</f>
        <v>#REF!</v>
      </c>
      <c r="AB43" s="47"/>
      <c r="AC43" s="34"/>
    </row>
    <row r="44" spans="1:35" s="43" customFormat="1">
      <c r="A44" s="230"/>
      <c r="B44" s="114" t="s">
        <v>380</v>
      </c>
      <c r="C44" s="115"/>
      <c r="D44" s="101" t="s">
        <v>341</v>
      </c>
      <c r="E44" s="49"/>
      <c r="F44" s="41" t="s">
        <v>33</v>
      </c>
      <c r="G44" s="40" t="s">
        <v>50</v>
      </c>
      <c r="H44" s="40" t="s">
        <v>50</v>
      </c>
      <c r="I44" s="201"/>
      <c r="J44" s="40"/>
      <c r="L44" s="48"/>
      <c r="M44" s="141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41"/>
      <c r="Z44" s="48"/>
      <c r="AA44" s="42"/>
      <c r="AB44" s="47" t="s">
        <v>379</v>
      </c>
      <c r="AC44" s="34"/>
    </row>
    <row r="45" spans="1:35" s="38" customFormat="1" ht="43.5" customHeight="1">
      <c r="A45" s="169" t="s">
        <v>61</v>
      </c>
      <c r="B45" s="108" t="s">
        <v>354</v>
      </c>
      <c r="C45" s="34"/>
      <c r="D45" s="102" t="s">
        <v>342</v>
      </c>
      <c r="E45" s="39"/>
      <c r="F45" s="32" t="s">
        <v>48</v>
      </c>
      <c r="G45" s="34" t="s">
        <v>62</v>
      </c>
      <c r="H45" s="34" t="s">
        <v>62</v>
      </c>
      <c r="I45" s="183" t="s">
        <v>304</v>
      </c>
      <c r="J45" s="34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33"/>
      <c r="AB45" s="36"/>
      <c r="AC45" s="34"/>
    </row>
    <row r="46" spans="1:35" s="43" customFormat="1" ht="43.5">
      <c r="A46" s="231" t="s">
        <v>63</v>
      </c>
      <c r="B46" s="94" t="s">
        <v>388</v>
      </c>
      <c r="C46" s="34"/>
      <c r="D46" s="102" t="s">
        <v>343</v>
      </c>
      <c r="E46" s="39"/>
      <c r="F46" s="32" t="s">
        <v>17</v>
      </c>
      <c r="G46" s="40" t="s">
        <v>42</v>
      </c>
      <c r="H46" s="40" t="s">
        <v>18</v>
      </c>
      <c r="I46" s="184"/>
      <c r="J46" s="86" t="s">
        <v>72</v>
      </c>
      <c r="K46" s="38" t="s">
        <v>418</v>
      </c>
      <c r="L46" s="38"/>
      <c r="M46" s="137" t="s">
        <v>430</v>
      </c>
      <c r="N46" s="137">
        <v>1000</v>
      </c>
      <c r="O46" s="137"/>
      <c r="P46" s="137">
        <v>20</v>
      </c>
      <c r="Q46" s="137">
        <f t="shared" ref="Q46:Q47" si="4">P46*1000/N46^2</f>
        <v>0.02</v>
      </c>
      <c r="R46" s="137">
        <v>0.19</v>
      </c>
      <c r="S46" s="137">
        <v>0.23</v>
      </c>
      <c r="T46" s="137">
        <v>0.17399999999999999</v>
      </c>
      <c r="U46" s="137">
        <v>0.125</v>
      </c>
      <c r="V46" s="137">
        <v>48</v>
      </c>
      <c r="W46" s="137">
        <v>3.6</v>
      </c>
      <c r="X46" s="137">
        <v>9</v>
      </c>
      <c r="Y46" s="137">
        <v>20</v>
      </c>
      <c r="Z46" s="137"/>
      <c r="AA46" s="121" t="e">
        <f>Y46*1000/#REF!</f>
        <v>#REF!</v>
      </c>
      <c r="AB46" s="81"/>
      <c r="AC46" s="81"/>
      <c r="AD46" s="81"/>
      <c r="AE46" s="81"/>
      <c r="AF46" s="81"/>
      <c r="AG46" s="81"/>
      <c r="AH46" s="81"/>
      <c r="AI46" s="81"/>
    </row>
    <row r="47" spans="1:35" s="38" customFormat="1" ht="43.5">
      <c r="A47" s="231"/>
      <c r="B47" s="94" t="s">
        <v>30</v>
      </c>
      <c r="C47" s="34"/>
      <c r="D47" s="102" t="s">
        <v>344</v>
      </c>
      <c r="E47" s="39"/>
      <c r="F47" s="32" t="s">
        <v>17</v>
      </c>
      <c r="G47" s="40" t="s">
        <v>42</v>
      </c>
      <c r="H47" s="40" t="s">
        <v>18</v>
      </c>
      <c r="I47" s="184"/>
      <c r="J47" s="35" t="s">
        <v>72</v>
      </c>
      <c r="K47" s="38" t="s">
        <v>418</v>
      </c>
      <c r="M47" s="137" t="s">
        <v>430</v>
      </c>
      <c r="N47" s="137">
        <v>1000</v>
      </c>
      <c r="O47" s="137"/>
      <c r="P47" s="137">
        <v>20</v>
      </c>
      <c r="Q47" s="137">
        <f t="shared" si="4"/>
        <v>0.02</v>
      </c>
      <c r="R47" s="137">
        <v>0.19</v>
      </c>
      <c r="S47" s="137">
        <v>0.23</v>
      </c>
      <c r="T47" s="137">
        <v>0.17399999999999999</v>
      </c>
      <c r="U47" s="137"/>
      <c r="V47" s="137">
        <v>48</v>
      </c>
      <c r="W47" s="137">
        <v>3.6</v>
      </c>
      <c r="X47" s="137">
        <v>9</v>
      </c>
      <c r="Y47" s="137" t="s">
        <v>409</v>
      </c>
      <c r="Z47" s="137"/>
      <c r="AA47" s="121" t="e">
        <f>Y47*1000/#REF!</f>
        <v>#REF!</v>
      </c>
      <c r="AB47" s="36"/>
      <c r="AC47" s="53"/>
    </row>
    <row r="48" spans="1:35" s="38" customFormat="1">
      <c r="A48" s="231"/>
      <c r="B48" s="95" t="s">
        <v>55</v>
      </c>
      <c r="C48" s="34"/>
      <c r="D48" s="102" t="s">
        <v>345</v>
      </c>
      <c r="E48" s="39"/>
      <c r="F48" s="32" t="s">
        <v>33</v>
      </c>
      <c r="G48" s="40" t="s">
        <v>50</v>
      </c>
      <c r="H48" s="40" t="s">
        <v>50</v>
      </c>
      <c r="I48" s="184"/>
      <c r="J48" s="34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33"/>
      <c r="AB48" s="36"/>
      <c r="AC48" s="53"/>
    </row>
    <row r="49" spans="1:29" s="38" customFormat="1">
      <c r="A49" s="231"/>
      <c r="B49" s="94" t="s">
        <v>64</v>
      </c>
      <c r="C49" s="34"/>
      <c r="D49" s="102" t="s">
        <v>346</v>
      </c>
      <c r="E49" s="39"/>
      <c r="F49" s="32" t="s">
        <v>27</v>
      </c>
      <c r="G49" s="34" t="s">
        <v>18</v>
      </c>
      <c r="H49" s="34" t="s">
        <v>18</v>
      </c>
      <c r="I49" s="184"/>
      <c r="J49" s="34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33"/>
      <c r="AB49" s="36"/>
      <c r="AC49" s="53"/>
    </row>
    <row r="50" spans="1:29" s="38" customFormat="1">
      <c r="A50" s="231"/>
      <c r="B50" s="94" t="s">
        <v>65</v>
      </c>
      <c r="C50" s="34"/>
      <c r="D50" s="102" t="s">
        <v>347</v>
      </c>
      <c r="E50" s="39"/>
      <c r="F50" s="32"/>
      <c r="G50" s="34" t="s">
        <v>18</v>
      </c>
      <c r="H50" s="34" t="s">
        <v>18</v>
      </c>
      <c r="I50" s="184"/>
      <c r="J50" s="34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33"/>
      <c r="AB50" s="36"/>
      <c r="AC50" s="53"/>
    </row>
    <row r="51" spans="1:29" s="38" customFormat="1" ht="29">
      <c r="A51" s="231"/>
      <c r="B51" s="94" t="s">
        <v>66</v>
      </c>
      <c r="C51" s="107" t="s">
        <v>352</v>
      </c>
      <c r="D51" s="102" t="s">
        <v>348</v>
      </c>
      <c r="E51" s="39"/>
      <c r="F51" s="32" t="s">
        <v>17</v>
      </c>
      <c r="G51" s="40" t="s">
        <v>356</v>
      </c>
      <c r="H51" s="40" t="s">
        <v>18</v>
      </c>
      <c r="I51" s="184"/>
      <c r="J51" s="34" t="s">
        <v>59</v>
      </c>
      <c r="M51" s="137" t="s">
        <v>436</v>
      </c>
      <c r="N51" s="137">
        <v>154</v>
      </c>
      <c r="O51" s="137"/>
      <c r="P51" s="137">
        <v>1.9</v>
      </c>
      <c r="Q51" s="137">
        <f t="shared" ref="Q51:Q53" si="5">P51*1000/N51^2</f>
        <v>8.0114690504300895E-2</v>
      </c>
      <c r="R51" s="137">
        <v>4.8</v>
      </c>
      <c r="S51" s="137">
        <v>30</v>
      </c>
      <c r="T51" s="137">
        <v>9.7500000000000003E-2</v>
      </c>
      <c r="U51" s="137">
        <v>0.54500000000000004</v>
      </c>
      <c r="V51" s="137">
        <v>40</v>
      </c>
      <c r="W51" s="137">
        <v>2.2000000000000002</v>
      </c>
      <c r="X51" s="137">
        <v>6.9</v>
      </c>
      <c r="Y51" s="137" t="s">
        <v>397</v>
      </c>
      <c r="Z51" s="137"/>
      <c r="AA51" s="121" t="e">
        <f>Y51*1000/#REF!</f>
        <v>#REF!</v>
      </c>
      <c r="AB51" s="36"/>
      <c r="AC51" s="53"/>
    </row>
    <row r="52" spans="1:29" s="38" customFormat="1" ht="29">
      <c r="A52" s="231"/>
      <c r="B52" s="94"/>
      <c r="C52" s="107" t="s">
        <v>352</v>
      </c>
      <c r="D52" s="102" t="s">
        <v>349</v>
      </c>
      <c r="E52" s="39"/>
      <c r="F52" s="32" t="s">
        <v>17</v>
      </c>
      <c r="G52" s="40" t="s">
        <v>356</v>
      </c>
      <c r="H52" s="40" t="s">
        <v>18</v>
      </c>
      <c r="I52" s="184"/>
      <c r="J52" s="34" t="s">
        <v>60</v>
      </c>
      <c r="M52" s="137" t="s">
        <v>436</v>
      </c>
      <c r="N52" s="137">
        <v>154</v>
      </c>
      <c r="O52" s="137"/>
      <c r="P52" s="137">
        <v>2.7</v>
      </c>
      <c r="Q52" s="137">
        <f t="shared" si="5"/>
        <v>0.11384719176926969</v>
      </c>
      <c r="R52" s="137">
        <v>8.1</v>
      </c>
      <c r="S52" s="137">
        <v>30</v>
      </c>
      <c r="T52" s="137">
        <v>0.17</v>
      </c>
      <c r="U52" s="137"/>
      <c r="V52" s="137">
        <v>40</v>
      </c>
      <c r="W52" s="137">
        <v>2</v>
      </c>
      <c r="X52" s="137">
        <v>6.9</v>
      </c>
      <c r="Y52" s="137" t="s">
        <v>398</v>
      </c>
      <c r="Z52" s="137"/>
      <c r="AA52" s="121" t="e">
        <f>Y52*1000/#REF!</f>
        <v>#REF!</v>
      </c>
      <c r="AB52" s="36"/>
      <c r="AC52" s="53"/>
    </row>
    <row r="53" spans="1:29" s="38" customFormat="1" ht="29">
      <c r="A53" s="231"/>
      <c r="B53" s="94"/>
      <c r="C53" s="107" t="s">
        <v>352</v>
      </c>
      <c r="D53" s="102" t="s">
        <v>350</v>
      </c>
      <c r="E53" s="39"/>
      <c r="F53" s="32" t="s">
        <v>17</v>
      </c>
      <c r="G53" s="40" t="s">
        <v>356</v>
      </c>
      <c r="H53" s="40" t="s">
        <v>18</v>
      </c>
      <c r="I53" s="184"/>
      <c r="J53" s="34" t="s">
        <v>59</v>
      </c>
      <c r="M53" s="137" t="s">
        <v>436</v>
      </c>
      <c r="N53" s="137">
        <v>154</v>
      </c>
      <c r="O53" s="137"/>
      <c r="P53" s="137">
        <v>1.9</v>
      </c>
      <c r="Q53" s="137">
        <f t="shared" si="5"/>
        <v>8.0114690504300895E-2</v>
      </c>
      <c r="R53" s="137">
        <v>4.8</v>
      </c>
      <c r="S53" s="137">
        <v>30</v>
      </c>
      <c r="T53" s="137">
        <v>9.7500000000000003E-2</v>
      </c>
      <c r="U53" s="137"/>
      <c r="V53" s="137">
        <v>40</v>
      </c>
      <c r="W53" s="137">
        <v>2.2000000000000002</v>
      </c>
      <c r="X53" s="137">
        <v>6.9</v>
      </c>
      <c r="Y53" s="137" t="s">
        <v>397</v>
      </c>
      <c r="Z53" s="137"/>
      <c r="AA53" s="121" t="e">
        <f>Y53*1000/#REF!</f>
        <v>#REF!</v>
      </c>
      <c r="AB53" s="36"/>
      <c r="AC53" s="53"/>
    </row>
    <row r="54" spans="1:29" s="38" customFormat="1">
      <c r="A54" s="231"/>
      <c r="B54" s="117" t="s">
        <v>381</v>
      </c>
      <c r="C54" s="34"/>
      <c r="D54" s="102" t="s">
        <v>351</v>
      </c>
      <c r="E54" s="39"/>
      <c r="F54" s="32" t="s">
        <v>33</v>
      </c>
      <c r="G54" s="40" t="s">
        <v>49</v>
      </c>
      <c r="H54" s="40" t="s">
        <v>49</v>
      </c>
      <c r="I54" s="184"/>
      <c r="J54" s="34" t="s">
        <v>59</v>
      </c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33"/>
      <c r="AB54" s="36"/>
      <c r="AC54" s="53"/>
    </row>
    <row r="55" spans="1:29" s="38" customFormat="1" ht="43.5">
      <c r="A55" s="231"/>
      <c r="B55" s="94" t="s">
        <v>28</v>
      </c>
      <c r="C55" s="34"/>
      <c r="D55" s="102" t="s">
        <v>357</v>
      </c>
      <c r="E55" s="39"/>
      <c r="F55" s="32" t="s">
        <v>17</v>
      </c>
      <c r="G55" s="40" t="s">
        <v>42</v>
      </c>
      <c r="H55" s="40" t="s">
        <v>18</v>
      </c>
      <c r="I55" s="184"/>
      <c r="J55" s="86" t="s">
        <v>72</v>
      </c>
      <c r="K55" s="38" t="s">
        <v>418</v>
      </c>
      <c r="M55" s="137" t="s">
        <v>430</v>
      </c>
      <c r="N55" s="137">
        <v>1000</v>
      </c>
      <c r="O55" s="137"/>
      <c r="P55" s="137">
        <v>20</v>
      </c>
      <c r="Q55" s="137">
        <f t="shared" ref="Q55:Q56" si="6">P55*1000/N55^2</f>
        <v>0.02</v>
      </c>
      <c r="R55" s="137">
        <v>0.19</v>
      </c>
      <c r="S55" s="137">
        <v>0.23</v>
      </c>
      <c r="T55" s="137">
        <v>0.17399999999999999</v>
      </c>
      <c r="U55" s="137">
        <v>0.125</v>
      </c>
      <c r="V55" s="137">
        <v>48</v>
      </c>
      <c r="W55" s="137">
        <v>3.6</v>
      </c>
      <c r="X55" s="137">
        <v>9</v>
      </c>
      <c r="Y55" s="137">
        <v>20</v>
      </c>
      <c r="Z55" s="137"/>
      <c r="AA55" s="121" t="e">
        <f>Y55*1000/#REF!</f>
        <v>#REF!</v>
      </c>
      <c r="AB55" s="36"/>
      <c r="AC55" s="53"/>
    </row>
    <row r="56" spans="1:29" s="38" customFormat="1" ht="43.5">
      <c r="A56" s="231"/>
      <c r="B56" s="94" t="s">
        <v>30</v>
      </c>
      <c r="C56" s="34"/>
      <c r="D56" s="102" t="s">
        <v>358</v>
      </c>
      <c r="E56" s="39"/>
      <c r="F56" s="32" t="s">
        <v>17</v>
      </c>
      <c r="G56" s="40" t="s">
        <v>42</v>
      </c>
      <c r="H56" s="40" t="s">
        <v>18</v>
      </c>
      <c r="I56" s="184"/>
      <c r="J56" s="86" t="s">
        <v>72</v>
      </c>
      <c r="K56" s="38" t="s">
        <v>418</v>
      </c>
      <c r="M56" s="137" t="s">
        <v>430</v>
      </c>
      <c r="N56" s="137">
        <v>1000</v>
      </c>
      <c r="O56" s="137"/>
      <c r="P56" s="137">
        <v>20</v>
      </c>
      <c r="Q56" s="137">
        <f t="shared" si="6"/>
        <v>0.02</v>
      </c>
      <c r="R56" s="137">
        <v>0.19</v>
      </c>
      <c r="S56" s="137">
        <v>0.23</v>
      </c>
      <c r="T56" s="137">
        <v>0.17399999999999999</v>
      </c>
      <c r="U56" s="137"/>
      <c r="V56" s="137">
        <v>48</v>
      </c>
      <c r="W56" s="137">
        <v>3.6</v>
      </c>
      <c r="X56" s="137">
        <v>9</v>
      </c>
      <c r="Y56" s="137" t="s">
        <v>409</v>
      </c>
      <c r="Z56" s="137"/>
      <c r="AA56" s="121" t="e">
        <f>Y56*1000/#REF!</f>
        <v>#REF!</v>
      </c>
      <c r="AB56" s="36"/>
      <c r="AC56" s="53"/>
    </row>
    <row r="57" spans="1:29" s="38" customFormat="1">
      <c r="A57" s="231"/>
      <c r="B57" s="116" t="s">
        <v>380</v>
      </c>
      <c r="C57" s="37"/>
      <c r="D57" s="102" t="s">
        <v>359</v>
      </c>
      <c r="E57" s="39"/>
      <c r="F57" s="32" t="s">
        <v>33</v>
      </c>
      <c r="G57" s="40" t="s">
        <v>50</v>
      </c>
      <c r="H57" s="40" t="s">
        <v>50</v>
      </c>
      <c r="I57" s="184"/>
      <c r="J57" s="34"/>
      <c r="L57" s="35"/>
      <c r="M57" s="35"/>
      <c r="Y57" s="35"/>
      <c r="Z57" s="35"/>
      <c r="AA57" s="33"/>
      <c r="AB57" s="36"/>
      <c r="AC57" s="53"/>
    </row>
    <row r="58" spans="1:29" s="38" customFormat="1">
      <c r="A58" s="232"/>
      <c r="B58" s="95"/>
      <c r="C58" s="37"/>
      <c r="D58" s="103"/>
      <c r="E58" s="39"/>
      <c r="F58" s="32"/>
      <c r="G58" s="34"/>
      <c r="H58" s="34"/>
      <c r="I58" s="233"/>
      <c r="J58" s="34"/>
      <c r="L58" s="35"/>
      <c r="M58" s="35"/>
      <c r="Y58" s="35"/>
      <c r="Z58" s="35"/>
      <c r="AA58" s="33"/>
      <c r="AB58" s="36"/>
      <c r="AC58" s="53"/>
    </row>
    <row r="59" spans="1:29" s="43" customFormat="1">
      <c r="A59" s="170" t="s">
        <v>61</v>
      </c>
      <c r="B59" s="109" t="s">
        <v>382</v>
      </c>
      <c r="C59" s="40"/>
      <c r="D59" s="101" t="s">
        <v>360</v>
      </c>
      <c r="E59" s="46"/>
      <c r="F59" s="41" t="s">
        <v>48</v>
      </c>
      <c r="G59" s="40" t="s">
        <v>62</v>
      </c>
      <c r="H59" s="40" t="s">
        <v>18</v>
      </c>
      <c r="I59" s="186" t="s">
        <v>304</v>
      </c>
      <c r="J59" s="40"/>
      <c r="L59" s="44"/>
      <c r="M59" s="139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9"/>
      <c r="Z59" s="44"/>
      <c r="AA59" s="42"/>
      <c r="AB59" s="52"/>
      <c r="AC59" s="40"/>
    </row>
    <row r="60" spans="1:29" s="43" customFormat="1">
      <c r="A60" s="224" t="s">
        <v>437</v>
      </c>
      <c r="B60" s="91" t="s">
        <v>64</v>
      </c>
      <c r="C60" s="40"/>
      <c r="D60" s="100" t="s">
        <v>361</v>
      </c>
      <c r="E60" s="49"/>
      <c r="F60" s="41" t="s">
        <v>27</v>
      </c>
      <c r="G60" s="40" t="s">
        <v>18</v>
      </c>
      <c r="H60" s="40" t="s">
        <v>18</v>
      </c>
      <c r="I60" s="187"/>
      <c r="J60" s="40"/>
      <c r="L60" s="44"/>
      <c r="M60" s="139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9"/>
      <c r="Z60" s="44"/>
      <c r="AA60" s="42"/>
      <c r="AB60" s="47"/>
      <c r="AC60" s="45"/>
    </row>
    <row r="61" spans="1:29" s="43" customFormat="1" ht="29">
      <c r="A61" s="225"/>
      <c r="B61" s="91" t="s">
        <v>67</v>
      </c>
      <c r="C61" s="40"/>
      <c r="D61" s="100" t="s">
        <v>362</v>
      </c>
      <c r="E61" s="49"/>
      <c r="F61" s="41" t="s">
        <v>17</v>
      </c>
      <c r="G61" s="40" t="s">
        <v>356</v>
      </c>
      <c r="H61" s="40" t="s">
        <v>18</v>
      </c>
      <c r="I61" s="187"/>
      <c r="J61" s="40" t="s">
        <v>60</v>
      </c>
      <c r="L61" s="48"/>
      <c r="M61" s="141" t="s">
        <v>436</v>
      </c>
      <c r="N61" s="138">
        <v>154</v>
      </c>
      <c r="O61" s="138"/>
      <c r="P61" s="138">
        <v>2.7</v>
      </c>
      <c r="Q61" s="138">
        <f t="shared" ref="Q61:Q64" si="7">P61*1000/N61^2</f>
        <v>0.11384719176926969</v>
      </c>
      <c r="R61" s="142">
        <v>8.1</v>
      </c>
      <c r="S61" s="138">
        <v>30</v>
      </c>
      <c r="T61" s="138">
        <v>0.17</v>
      </c>
      <c r="U61" s="181">
        <v>0.47</v>
      </c>
      <c r="V61" s="138">
        <v>40</v>
      </c>
      <c r="W61" s="138">
        <v>2</v>
      </c>
      <c r="X61" s="138">
        <v>6.9</v>
      </c>
      <c r="Y61" s="141" t="s">
        <v>398</v>
      </c>
      <c r="Z61" s="48"/>
      <c r="AA61" s="42" t="e">
        <f>Y61*1000/#REF!</f>
        <v>#REF!</v>
      </c>
      <c r="AB61" s="47"/>
      <c r="AC61" s="53"/>
    </row>
    <row r="62" spans="1:29" s="43" customFormat="1" ht="29">
      <c r="A62" s="225"/>
      <c r="B62" s="91"/>
      <c r="C62" s="40"/>
      <c r="D62" s="100" t="s">
        <v>363</v>
      </c>
      <c r="E62" s="49"/>
      <c r="F62" s="41" t="s">
        <v>17</v>
      </c>
      <c r="G62" s="40" t="s">
        <v>356</v>
      </c>
      <c r="H62" s="40" t="s">
        <v>18</v>
      </c>
      <c r="I62" s="187"/>
      <c r="J62" s="40" t="s">
        <v>60</v>
      </c>
      <c r="L62" s="48"/>
      <c r="M62" s="141" t="s">
        <v>436</v>
      </c>
      <c r="N62" s="138">
        <v>154</v>
      </c>
      <c r="O62" s="138"/>
      <c r="P62" s="138">
        <v>2.7</v>
      </c>
      <c r="Q62" s="138">
        <f t="shared" si="7"/>
        <v>0.11384719176926969</v>
      </c>
      <c r="R62" s="142">
        <v>8.1</v>
      </c>
      <c r="S62" s="138">
        <v>30</v>
      </c>
      <c r="T62" s="138">
        <v>0.17</v>
      </c>
      <c r="U62" s="182"/>
      <c r="V62" s="138">
        <v>40</v>
      </c>
      <c r="W62" s="138">
        <v>2</v>
      </c>
      <c r="X62" s="138">
        <v>6.9</v>
      </c>
      <c r="Y62" s="141" t="s">
        <v>398</v>
      </c>
      <c r="Z62" s="48"/>
      <c r="AA62" s="42" t="e">
        <f>Y62*1000/#REF!</f>
        <v>#REF!</v>
      </c>
      <c r="AB62" s="47"/>
      <c r="AC62" s="53"/>
    </row>
    <row r="63" spans="1:29" s="43" customFormat="1" ht="43.5">
      <c r="A63" s="225"/>
      <c r="B63" s="91" t="s">
        <v>28</v>
      </c>
      <c r="C63" s="40"/>
      <c r="D63" s="100" t="s">
        <v>364</v>
      </c>
      <c r="E63" s="49"/>
      <c r="F63" s="41" t="s">
        <v>17</v>
      </c>
      <c r="G63" s="40" t="s">
        <v>50</v>
      </c>
      <c r="H63" s="40" t="s">
        <v>18</v>
      </c>
      <c r="I63" s="187"/>
      <c r="J63" s="40" t="s">
        <v>72</v>
      </c>
      <c r="K63" s="43" t="s">
        <v>418</v>
      </c>
      <c r="L63" s="192"/>
      <c r="M63" s="141" t="s">
        <v>430</v>
      </c>
      <c r="N63" s="138">
        <v>1000</v>
      </c>
      <c r="O63" s="138"/>
      <c r="P63" s="138">
        <v>20</v>
      </c>
      <c r="Q63" s="138">
        <f t="shared" si="7"/>
        <v>0.02</v>
      </c>
      <c r="R63" s="138">
        <v>0.19</v>
      </c>
      <c r="S63" s="138">
        <v>0.23</v>
      </c>
      <c r="T63" s="138">
        <v>0.17399999999999999</v>
      </c>
      <c r="U63" s="181">
        <v>0.125</v>
      </c>
      <c r="V63" s="138">
        <v>48</v>
      </c>
      <c r="W63" s="138">
        <v>3.6</v>
      </c>
      <c r="X63" s="138">
        <v>9</v>
      </c>
      <c r="Y63" s="141" t="s">
        <v>409</v>
      </c>
      <c r="Z63" s="48"/>
      <c r="AA63" s="42" t="e">
        <f>Y63*1000/#REF!</f>
        <v>#REF!</v>
      </c>
      <c r="AB63" s="47"/>
      <c r="AC63" s="45"/>
    </row>
    <row r="64" spans="1:29" s="43" customFormat="1" ht="43.5">
      <c r="A64" s="225"/>
      <c r="B64" s="91" t="s">
        <v>30</v>
      </c>
      <c r="C64" s="40"/>
      <c r="D64" s="100" t="s">
        <v>365</v>
      </c>
      <c r="E64" s="49"/>
      <c r="F64" s="41" t="s">
        <v>17</v>
      </c>
      <c r="G64" s="40" t="s">
        <v>50</v>
      </c>
      <c r="H64" s="40" t="s">
        <v>18</v>
      </c>
      <c r="I64" s="187"/>
      <c r="J64" s="40" t="s">
        <v>72</v>
      </c>
      <c r="K64" s="43" t="s">
        <v>418</v>
      </c>
      <c r="L64" s="192"/>
      <c r="M64" s="141" t="s">
        <v>430</v>
      </c>
      <c r="N64" s="138">
        <v>1000</v>
      </c>
      <c r="O64" s="138"/>
      <c r="P64" s="138">
        <v>20</v>
      </c>
      <c r="Q64" s="138">
        <f t="shared" si="7"/>
        <v>0.02</v>
      </c>
      <c r="R64" s="138">
        <v>0.19</v>
      </c>
      <c r="S64" s="138">
        <v>0.23</v>
      </c>
      <c r="T64" s="138">
        <v>0.17399999999999999</v>
      </c>
      <c r="U64" s="182"/>
      <c r="V64" s="138">
        <v>48</v>
      </c>
      <c r="W64" s="138">
        <v>3.6</v>
      </c>
      <c r="X64" s="138">
        <v>9</v>
      </c>
      <c r="Y64" s="141" t="s">
        <v>409</v>
      </c>
      <c r="Z64" s="122"/>
      <c r="AA64" s="42" t="e">
        <f>Y64*1000/#REF!</f>
        <v>#REF!</v>
      </c>
      <c r="AB64" s="47"/>
      <c r="AC64" s="45"/>
    </row>
    <row r="65" spans="1:29" s="43" customFormat="1">
      <c r="A65" s="225"/>
      <c r="B65" s="91" t="s">
        <v>55</v>
      </c>
      <c r="C65" s="40"/>
      <c r="D65" s="100" t="s">
        <v>366</v>
      </c>
      <c r="E65" s="49"/>
      <c r="F65" s="41" t="s">
        <v>33</v>
      </c>
      <c r="G65" s="40" t="s">
        <v>50</v>
      </c>
      <c r="H65" s="40" t="s">
        <v>50</v>
      </c>
      <c r="I65" s="187"/>
      <c r="J65" s="40"/>
      <c r="L65" s="44"/>
      <c r="M65" s="139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9"/>
      <c r="Z65" s="44"/>
      <c r="AA65" s="42"/>
      <c r="AB65" s="47"/>
      <c r="AC65" s="45"/>
    </row>
    <row r="66" spans="1:29" s="43" customFormat="1">
      <c r="A66" s="225"/>
      <c r="B66" s="118" t="s">
        <v>381</v>
      </c>
      <c r="C66" s="119"/>
      <c r="D66" s="120" t="s">
        <v>367</v>
      </c>
      <c r="E66" s="49"/>
      <c r="F66" s="41" t="s">
        <v>353</v>
      </c>
      <c r="G66" s="40" t="s">
        <v>18</v>
      </c>
      <c r="H66" s="40" t="s">
        <v>18</v>
      </c>
      <c r="I66" s="187"/>
      <c r="J66" s="40"/>
      <c r="L66" s="44"/>
      <c r="M66" s="139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9"/>
      <c r="Z66" s="44"/>
      <c r="AA66" s="42"/>
      <c r="AB66" s="47"/>
      <c r="AC66" s="45"/>
    </row>
    <row r="67" spans="1:29" s="43" customFormat="1" ht="29">
      <c r="A67" s="225"/>
      <c r="B67" s="92" t="s">
        <v>68</v>
      </c>
      <c r="C67" s="40"/>
      <c r="D67" s="100" t="s">
        <v>368</v>
      </c>
      <c r="E67" s="88" t="s">
        <v>69</v>
      </c>
      <c r="F67" s="41" t="s">
        <v>48</v>
      </c>
      <c r="G67" s="40" t="s">
        <v>356</v>
      </c>
      <c r="H67" s="40" t="s">
        <v>50</v>
      </c>
      <c r="I67" s="187"/>
      <c r="J67" s="40"/>
      <c r="L67" s="44"/>
      <c r="M67" s="139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9"/>
      <c r="Z67" s="44"/>
      <c r="AA67" s="42"/>
      <c r="AB67" s="47"/>
      <c r="AC67" s="45"/>
    </row>
    <row r="68" spans="1:29" s="43" customFormat="1">
      <c r="A68" s="225"/>
      <c r="B68" s="91" t="s">
        <v>32</v>
      </c>
      <c r="C68" s="100" t="s">
        <v>369</v>
      </c>
      <c r="D68" s="100" t="s">
        <v>369</v>
      </c>
      <c r="E68" s="49"/>
      <c r="F68" s="41" t="s">
        <v>33</v>
      </c>
      <c r="G68" s="40" t="s">
        <v>49</v>
      </c>
      <c r="H68" s="40" t="s">
        <v>18</v>
      </c>
      <c r="I68" s="187"/>
      <c r="J68" s="40"/>
      <c r="L68" s="44"/>
      <c r="M68" s="139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9"/>
      <c r="Z68" s="44"/>
      <c r="AA68" s="42"/>
      <c r="AC68" s="45"/>
    </row>
    <row r="69" spans="1:29" s="43" customFormat="1">
      <c r="A69" s="225"/>
      <c r="B69" s="91" t="s">
        <v>70</v>
      </c>
      <c r="C69" s="44"/>
      <c r="D69" s="100" t="s">
        <v>370</v>
      </c>
      <c r="E69" s="49"/>
      <c r="F69" s="41" t="s">
        <v>33</v>
      </c>
      <c r="G69" s="40" t="s">
        <v>42</v>
      </c>
      <c r="H69" s="40" t="s">
        <v>18</v>
      </c>
      <c r="I69" s="187"/>
      <c r="J69" s="40"/>
      <c r="L69" s="44"/>
      <c r="M69" s="139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9"/>
      <c r="Z69" s="44"/>
      <c r="AA69" s="42"/>
      <c r="AB69" s="47"/>
      <c r="AC69" s="45"/>
    </row>
    <row r="70" spans="1:29" s="43" customFormat="1">
      <c r="A70" s="225"/>
      <c r="B70" s="92"/>
      <c r="C70" s="40"/>
      <c r="D70" s="44"/>
      <c r="E70" s="49"/>
      <c r="F70" s="41"/>
      <c r="G70" s="40"/>
      <c r="H70" s="40"/>
      <c r="I70" s="187"/>
      <c r="J70" s="40"/>
      <c r="L70" s="44"/>
      <c r="M70" s="139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9"/>
      <c r="Z70" s="44"/>
      <c r="AA70" s="42"/>
      <c r="AB70" s="47"/>
      <c r="AC70" s="45"/>
    </row>
    <row r="71" spans="1:29" s="43" customFormat="1">
      <c r="A71" s="225"/>
      <c r="B71" s="91" t="s">
        <v>71</v>
      </c>
      <c r="C71" s="100" t="s">
        <v>371</v>
      </c>
      <c r="D71" s="100" t="s">
        <v>371</v>
      </c>
      <c r="E71" s="49"/>
      <c r="F71" s="41" t="s">
        <v>33</v>
      </c>
      <c r="G71" s="40" t="s">
        <v>49</v>
      </c>
      <c r="H71" s="40" t="s">
        <v>49</v>
      </c>
      <c r="I71" s="187"/>
      <c r="J71" s="40"/>
      <c r="L71" s="44"/>
      <c r="M71" s="139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9"/>
      <c r="Z71" s="44"/>
      <c r="AA71" s="42"/>
      <c r="AB71" s="47"/>
      <c r="AC71" s="45"/>
    </row>
    <row r="72" spans="1:29" s="43" customFormat="1" ht="43.5">
      <c r="A72" s="225"/>
      <c r="B72" s="91" t="s">
        <v>28</v>
      </c>
      <c r="C72" s="40"/>
      <c r="D72" s="100" t="s">
        <v>372</v>
      </c>
      <c r="E72" s="49"/>
      <c r="F72" s="41" t="s">
        <v>17</v>
      </c>
      <c r="G72" s="40" t="s">
        <v>50</v>
      </c>
      <c r="H72" s="40" t="s">
        <v>18</v>
      </c>
      <c r="I72" s="187"/>
      <c r="J72" s="40" t="s">
        <v>72</v>
      </c>
      <c r="K72" s="43" t="s">
        <v>418</v>
      </c>
      <c r="L72" s="192"/>
      <c r="M72" s="141" t="s">
        <v>430</v>
      </c>
      <c r="N72" s="138">
        <v>1000</v>
      </c>
      <c r="O72" s="138"/>
      <c r="P72" s="138">
        <v>20</v>
      </c>
      <c r="Q72" s="138">
        <f t="shared" ref="Q72:Q75" si="8">P72*1000/N72^2</f>
        <v>0.02</v>
      </c>
      <c r="R72" s="138">
        <v>0.19</v>
      </c>
      <c r="S72" s="138">
        <v>0.23</v>
      </c>
      <c r="T72" s="138">
        <v>0.17399999999999999</v>
      </c>
      <c r="U72" s="181">
        <v>0.125</v>
      </c>
      <c r="V72" s="138">
        <v>48</v>
      </c>
      <c r="W72" s="138">
        <v>3.6</v>
      </c>
      <c r="X72" s="138">
        <v>9</v>
      </c>
      <c r="Y72" s="141" t="s">
        <v>409</v>
      </c>
      <c r="Z72" s="122"/>
      <c r="AA72" s="42" t="e">
        <f>Y72*1000/#REF!</f>
        <v>#REF!</v>
      </c>
      <c r="AB72" s="47"/>
      <c r="AC72" s="45"/>
    </row>
    <row r="73" spans="1:29" s="43" customFormat="1" ht="43.5">
      <c r="A73" s="225"/>
      <c r="B73" s="91" t="s">
        <v>30</v>
      </c>
      <c r="C73" s="40"/>
      <c r="D73" s="100" t="s">
        <v>374</v>
      </c>
      <c r="E73" s="49"/>
      <c r="F73" s="41" t="s">
        <v>17</v>
      </c>
      <c r="G73" s="40" t="s">
        <v>50</v>
      </c>
      <c r="H73" s="40" t="s">
        <v>18</v>
      </c>
      <c r="I73" s="187"/>
      <c r="J73" s="40" t="s">
        <v>72</v>
      </c>
      <c r="K73" s="43" t="s">
        <v>418</v>
      </c>
      <c r="L73" s="192"/>
      <c r="M73" s="141" t="s">
        <v>430</v>
      </c>
      <c r="N73" s="138">
        <v>1000</v>
      </c>
      <c r="O73" s="138"/>
      <c r="P73" s="138">
        <v>20</v>
      </c>
      <c r="Q73" s="138">
        <f t="shared" si="8"/>
        <v>0.02</v>
      </c>
      <c r="R73" s="138">
        <v>0.19</v>
      </c>
      <c r="S73" s="138">
        <v>0.23</v>
      </c>
      <c r="T73" s="138">
        <v>0.17399999999999999</v>
      </c>
      <c r="U73" s="182"/>
      <c r="V73" s="138">
        <v>48</v>
      </c>
      <c r="W73" s="138">
        <v>3.6</v>
      </c>
      <c r="X73" s="138">
        <v>9</v>
      </c>
      <c r="Y73" s="141" t="s">
        <v>396</v>
      </c>
      <c r="Z73" s="122"/>
      <c r="AA73" s="42" t="e">
        <f>Y73*1000/#REF!</f>
        <v>#REF!</v>
      </c>
      <c r="AB73" s="47"/>
      <c r="AC73" s="45"/>
    </row>
    <row r="74" spans="1:29" s="43" customFormat="1" ht="29">
      <c r="A74" s="225"/>
      <c r="B74" s="91" t="s">
        <v>73</v>
      </c>
      <c r="C74" s="40"/>
      <c r="D74" s="100" t="s">
        <v>373</v>
      </c>
      <c r="E74" s="49"/>
      <c r="F74" s="41" t="s">
        <v>17</v>
      </c>
      <c r="G74" s="40" t="s">
        <v>356</v>
      </c>
      <c r="H74" s="40" t="s">
        <v>18</v>
      </c>
      <c r="I74" s="187"/>
      <c r="J74" s="40" t="s">
        <v>60</v>
      </c>
      <c r="L74" s="48"/>
      <c r="M74" s="141" t="s">
        <v>436</v>
      </c>
      <c r="N74" s="138">
        <v>154</v>
      </c>
      <c r="O74" s="138"/>
      <c r="P74" s="138">
        <v>2.7</v>
      </c>
      <c r="Q74" s="138">
        <f t="shared" si="8"/>
        <v>0.11384719176926969</v>
      </c>
      <c r="R74" s="142">
        <v>8.1</v>
      </c>
      <c r="S74" s="138">
        <v>30</v>
      </c>
      <c r="T74" s="138">
        <v>0.17</v>
      </c>
      <c r="U74" s="181">
        <v>0.47</v>
      </c>
      <c r="V74" s="138">
        <v>40</v>
      </c>
      <c r="W74" s="138">
        <v>2</v>
      </c>
      <c r="X74" s="138">
        <v>6.9</v>
      </c>
      <c r="Y74" s="141" t="s">
        <v>398</v>
      </c>
      <c r="Z74" s="122"/>
      <c r="AA74" s="42" t="e">
        <f>Y74*1000/#REF!</f>
        <v>#REF!</v>
      </c>
      <c r="AB74" s="47"/>
      <c r="AC74" s="45"/>
    </row>
    <row r="75" spans="1:29" s="43" customFormat="1" ht="29">
      <c r="A75" s="225"/>
      <c r="B75" s="91"/>
      <c r="C75" s="40"/>
      <c r="D75" s="100" t="s">
        <v>375</v>
      </c>
      <c r="E75" s="49"/>
      <c r="F75" s="41" t="s">
        <v>17</v>
      </c>
      <c r="G75" s="40" t="s">
        <v>356</v>
      </c>
      <c r="H75" s="40" t="s">
        <v>18</v>
      </c>
      <c r="I75" s="187"/>
      <c r="J75" s="40" t="s">
        <v>60</v>
      </c>
      <c r="L75" s="48"/>
      <c r="M75" s="141" t="s">
        <v>436</v>
      </c>
      <c r="N75" s="138">
        <v>154</v>
      </c>
      <c r="O75" s="138"/>
      <c r="P75" s="138">
        <v>2.7</v>
      </c>
      <c r="Q75" s="138">
        <f t="shared" si="8"/>
        <v>0.11384719176926969</v>
      </c>
      <c r="R75" s="142">
        <v>8.1</v>
      </c>
      <c r="S75" s="138">
        <v>30</v>
      </c>
      <c r="T75" s="138">
        <v>0.17</v>
      </c>
      <c r="U75" s="182"/>
      <c r="V75" s="138">
        <v>40</v>
      </c>
      <c r="W75" s="138">
        <v>2</v>
      </c>
      <c r="X75" s="138">
        <v>6.9</v>
      </c>
      <c r="Y75" s="141" t="s">
        <v>398</v>
      </c>
      <c r="Z75" s="122"/>
      <c r="AA75" s="42" t="e">
        <f>Y75*1000/#REF!</f>
        <v>#REF!</v>
      </c>
      <c r="AB75" s="47"/>
      <c r="AC75" s="45"/>
    </row>
    <row r="76" spans="1:29" s="43" customFormat="1">
      <c r="A76" s="225"/>
      <c r="B76" s="91" t="s">
        <v>55</v>
      </c>
      <c r="C76" s="40"/>
      <c r="D76" s="100" t="s">
        <v>376</v>
      </c>
      <c r="E76" s="49"/>
      <c r="F76" s="41" t="s">
        <v>33</v>
      </c>
      <c r="G76" s="40" t="s">
        <v>49</v>
      </c>
      <c r="H76" s="40" t="s">
        <v>49</v>
      </c>
      <c r="I76" s="187"/>
      <c r="J76" s="40"/>
      <c r="L76" s="44"/>
      <c r="M76" s="139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9"/>
      <c r="Z76" s="44"/>
      <c r="AA76" s="42"/>
      <c r="AB76" s="47"/>
      <c r="AC76" s="45"/>
    </row>
    <row r="77" spans="1:29" s="43" customFormat="1">
      <c r="A77" s="226"/>
      <c r="B77" s="113" t="s">
        <v>378</v>
      </c>
      <c r="C77" s="40"/>
      <c r="D77" s="100" t="s">
        <v>377</v>
      </c>
      <c r="E77" s="49"/>
      <c r="F77" s="41" t="s">
        <v>33</v>
      </c>
      <c r="G77" s="40" t="s">
        <v>49</v>
      </c>
      <c r="H77" s="40" t="s">
        <v>49</v>
      </c>
      <c r="I77" s="188"/>
      <c r="J77" s="40"/>
      <c r="L77" s="44"/>
      <c r="M77" s="139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9"/>
      <c r="Z77" s="44"/>
      <c r="AA77" s="42"/>
      <c r="AB77" s="47"/>
      <c r="AC77" s="45"/>
    </row>
    <row r="78" spans="1:29" s="43" customFormat="1">
      <c r="A78" s="226"/>
      <c r="B78" s="113"/>
      <c r="C78" s="40"/>
      <c r="D78" s="100"/>
      <c r="E78" s="49"/>
      <c r="F78" s="41"/>
      <c r="G78" s="40"/>
      <c r="H78" s="40"/>
      <c r="I78" s="188"/>
      <c r="J78" s="40"/>
      <c r="L78" s="44"/>
      <c r="M78" s="139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9"/>
      <c r="Z78" s="44"/>
      <c r="AA78" s="42"/>
      <c r="AB78" s="47"/>
      <c r="AC78" s="45"/>
    </row>
    <row r="79" spans="1:29" s="43" customFormat="1">
      <c r="A79" s="226"/>
      <c r="B79" s="113"/>
      <c r="C79" s="40"/>
      <c r="D79" s="100"/>
      <c r="E79" s="49"/>
      <c r="F79" s="41" t="s">
        <v>17</v>
      </c>
      <c r="G79" s="40" t="s">
        <v>58</v>
      </c>
      <c r="H79" s="40" t="s">
        <v>18</v>
      </c>
      <c r="I79" s="188"/>
      <c r="J79" s="40" t="s">
        <v>389</v>
      </c>
      <c r="L79" s="44"/>
      <c r="M79" s="139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9"/>
      <c r="Z79" s="44"/>
      <c r="AA79" s="42"/>
      <c r="AB79" s="47"/>
      <c r="AC79" s="45"/>
    </row>
    <row r="80" spans="1:29" s="43" customFormat="1" ht="29">
      <c r="A80" s="226"/>
      <c r="B80" s="91" t="s">
        <v>73</v>
      </c>
      <c r="C80" s="40"/>
      <c r="D80" s="100" t="s">
        <v>400</v>
      </c>
      <c r="E80" s="49"/>
      <c r="F80" s="41" t="s">
        <v>17</v>
      </c>
      <c r="G80" s="40" t="s">
        <v>356</v>
      </c>
      <c r="H80" s="40" t="s">
        <v>18</v>
      </c>
      <c r="I80" s="188"/>
      <c r="J80" s="40" t="s">
        <v>60</v>
      </c>
      <c r="L80" s="128"/>
      <c r="M80" s="141" t="s">
        <v>436</v>
      </c>
      <c r="N80" s="138">
        <v>154</v>
      </c>
      <c r="O80" s="138"/>
      <c r="P80" s="138">
        <v>2.7</v>
      </c>
      <c r="Q80" s="138">
        <f t="shared" ref="Q80" si="9">P80*1000/N80^2</f>
        <v>0.11384719176926969</v>
      </c>
      <c r="R80" s="142">
        <v>8.1</v>
      </c>
      <c r="S80" s="138">
        <v>30</v>
      </c>
      <c r="T80" s="138">
        <v>0.17</v>
      </c>
      <c r="U80" s="138"/>
      <c r="V80" s="138">
        <v>40</v>
      </c>
      <c r="W80" s="138">
        <v>2</v>
      </c>
      <c r="X80" s="138">
        <v>6.9</v>
      </c>
      <c r="Y80" s="141" t="s">
        <v>398</v>
      </c>
      <c r="Z80" s="128"/>
      <c r="AA80" s="42" t="e">
        <f>Y80*1000/#REF!</f>
        <v>#REF!</v>
      </c>
      <c r="AB80" s="47"/>
      <c r="AC80" s="53"/>
    </row>
    <row r="81" spans="1:54" s="43" customFormat="1" ht="29">
      <c r="A81" s="226"/>
      <c r="B81" s="91"/>
      <c r="C81" s="40"/>
      <c r="D81" s="100" t="s">
        <v>401</v>
      </c>
      <c r="E81" s="49"/>
      <c r="F81" s="41" t="s">
        <v>17</v>
      </c>
      <c r="G81" s="40" t="s">
        <v>356</v>
      </c>
      <c r="H81" s="40" t="s">
        <v>18</v>
      </c>
      <c r="I81" s="188"/>
      <c r="J81" s="40" t="s">
        <v>60</v>
      </c>
      <c r="M81" s="138" t="s">
        <v>436</v>
      </c>
      <c r="N81" s="138">
        <v>154</v>
      </c>
      <c r="O81" s="138"/>
      <c r="P81" s="138">
        <v>2.7</v>
      </c>
      <c r="Q81" s="138">
        <f t="shared" ref="Q81" si="10">P81*1000/N81^2</f>
        <v>0.11384719176926969</v>
      </c>
      <c r="R81" s="138">
        <v>8.1</v>
      </c>
      <c r="S81" s="138">
        <v>30</v>
      </c>
      <c r="T81" s="138">
        <v>0.17</v>
      </c>
      <c r="U81" s="138"/>
      <c r="V81" s="138">
        <v>40</v>
      </c>
      <c r="W81" s="138">
        <v>2</v>
      </c>
      <c r="X81" s="138">
        <v>6.9</v>
      </c>
      <c r="Y81" s="138" t="s">
        <v>398</v>
      </c>
      <c r="Z81" s="126"/>
      <c r="AA81" s="42" t="e">
        <f>Y81*1000/#REF!</f>
        <v>#REF!</v>
      </c>
      <c r="AB81" s="47"/>
      <c r="AC81" s="45"/>
    </row>
    <row r="82" spans="1:54" s="43" customFormat="1">
      <c r="A82" s="227"/>
      <c r="B82" s="113"/>
      <c r="C82" s="106" t="s">
        <v>405</v>
      </c>
      <c r="D82" s="106" t="s">
        <v>403</v>
      </c>
      <c r="E82" s="49"/>
      <c r="F82" s="41" t="s">
        <v>17</v>
      </c>
      <c r="G82" s="40" t="s">
        <v>58</v>
      </c>
      <c r="H82" s="40" t="s">
        <v>18</v>
      </c>
      <c r="I82" s="223"/>
      <c r="J82" s="40" t="s">
        <v>389</v>
      </c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44"/>
      <c r="AA82" s="42"/>
      <c r="AB82" s="47"/>
      <c r="AC82" s="45"/>
    </row>
    <row r="83" spans="1:54" s="43" customFormat="1" ht="29">
      <c r="A83" s="171"/>
      <c r="B83" s="113" t="s">
        <v>399</v>
      </c>
      <c r="C83" s="106" t="s">
        <v>405</v>
      </c>
      <c r="D83" s="106" t="s">
        <v>402</v>
      </c>
      <c r="E83" s="49"/>
      <c r="F83" s="32" t="s">
        <v>17</v>
      </c>
      <c r="G83" s="40" t="s">
        <v>356</v>
      </c>
      <c r="H83" s="40" t="s">
        <v>18</v>
      </c>
      <c r="I83" s="125"/>
      <c r="J83" s="40" t="s">
        <v>59</v>
      </c>
      <c r="M83" s="139" t="s">
        <v>436</v>
      </c>
      <c r="N83" s="139">
        <v>154</v>
      </c>
      <c r="O83" s="139"/>
      <c r="P83" s="139">
        <v>1.9</v>
      </c>
      <c r="Q83" s="139">
        <f t="shared" ref="Q83" si="11">P83*1000/N83^2</f>
        <v>8.0114690504300895E-2</v>
      </c>
      <c r="R83" s="139">
        <v>4.8</v>
      </c>
      <c r="S83" s="139">
        <v>30</v>
      </c>
      <c r="T83" s="139">
        <v>9.7500000000000003E-2</v>
      </c>
      <c r="U83" s="139">
        <v>0.54500000000000004</v>
      </c>
      <c r="V83" s="139">
        <v>40</v>
      </c>
      <c r="W83" s="139">
        <v>2.2000000000000002</v>
      </c>
      <c r="X83" s="139">
        <v>6.9</v>
      </c>
      <c r="Y83" s="139" t="s">
        <v>397</v>
      </c>
      <c r="Z83" s="44"/>
      <c r="AA83" s="42" t="e">
        <f>Y83*1000/#REF!</f>
        <v>#REF!</v>
      </c>
      <c r="AB83" s="47"/>
      <c r="AC83" s="45"/>
    </row>
    <row r="84" spans="1:54" s="43" customFormat="1" ht="29">
      <c r="A84" s="171"/>
      <c r="B84" s="113"/>
      <c r="C84" s="106" t="s">
        <v>405</v>
      </c>
      <c r="D84" s="106" t="s">
        <v>404</v>
      </c>
      <c r="E84" s="49"/>
      <c r="F84" s="32" t="s">
        <v>17</v>
      </c>
      <c r="G84" s="40" t="s">
        <v>356</v>
      </c>
      <c r="H84" s="40" t="s">
        <v>18</v>
      </c>
      <c r="I84" s="125"/>
      <c r="J84" s="40" t="s">
        <v>60</v>
      </c>
      <c r="M84" s="139" t="s">
        <v>436</v>
      </c>
      <c r="N84" s="139">
        <v>154</v>
      </c>
      <c r="O84" s="139"/>
      <c r="P84" s="139">
        <v>2.7</v>
      </c>
      <c r="Q84" s="139">
        <f t="shared" ref="Q84:Q85" si="12">P84*1000/N84^2</f>
        <v>0.11384719176926969</v>
      </c>
      <c r="R84" s="139">
        <v>8.1</v>
      </c>
      <c r="S84" s="139">
        <v>30</v>
      </c>
      <c r="T84" s="139">
        <v>0.17</v>
      </c>
      <c r="U84" s="139"/>
      <c r="V84" s="139">
        <v>40</v>
      </c>
      <c r="W84" s="139">
        <v>2</v>
      </c>
      <c r="X84" s="139">
        <v>6.9</v>
      </c>
      <c r="Y84" s="139" t="s">
        <v>398</v>
      </c>
      <c r="Z84" s="44"/>
      <c r="AA84" s="42" t="e">
        <f>Y84*1000/#REF!</f>
        <v>#REF!</v>
      </c>
      <c r="AB84" s="47"/>
      <c r="AC84" s="45"/>
    </row>
    <row r="85" spans="1:54" s="43" customFormat="1" ht="29">
      <c r="A85" s="171"/>
      <c r="B85" s="113"/>
      <c r="C85" s="40"/>
      <c r="D85" s="100"/>
      <c r="E85" s="49"/>
      <c r="F85" s="32" t="s">
        <v>17</v>
      </c>
      <c r="G85" s="40" t="s">
        <v>356</v>
      </c>
      <c r="H85" s="40" t="s">
        <v>18</v>
      </c>
      <c r="I85" s="125"/>
      <c r="J85" s="40" t="s">
        <v>59</v>
      </c>
      <c r="M85" s="139" t="s">
        <v>436</v>
      </c>
      <c r="N85" s="139">
        <v>154</v>
      </c>
      <c r="O85" s="139"/>
      <c r="P85" s="139">
        <v>1.9</v>
      </c>
      <c r="Q85" s="139">
        <f t="shared" si="12"/>
        <v>8.0114690504300895E-2</v>
      </c>
      <c r="R85" s="139">
        <v>4.8</v>
      </c>
      <c r="S85" s="139">
        <v>30</v>
      </c>
      <c r="T85" s="139">
        <v>9.7500000000000003E-2</v>
      </c>
      <c r="U85" s="139">
        <v>0.54500000000000004</v>
      </c>
      <c r="V85" s="139">
        <v>40</v>
      </c>
      <c r="W85" s="139">
        <v>2.2000000000000002</v>
      </c>
      <c r="X85" s="139">
        <v>6.9</v>
      </c>
      <c r="Y85" s="139" t="s">
        <v>397</v>
      </c>
      <c r="Z85" s="44"/>
      <c r="AA85" s="44" t="e">
        <f>Y85*1000/#REF!</f>
        <v>#REF!</v>
      </c>
      <c r="AB85" s="47"/>
      <c r="AC85" s="45"/>
    </row>
    <row r="86" spans="1:54" s="38" customFormat="1">
      <c r="A86" s="172" t="s">
        <v>74</v>
      </c>
      <c r="B86" s="116" t="s">
        <v>75</v>
      </c>
      <c r="C86" s="148"/>
      <c r="D86" s="102" t="s">
        <v>76</v>
      </c>
      <c r="E86" s="149"/>
      <c r="F86" s="150" t="s">
        <v>27</v>
      </c>
      <c r="G86" s="148" t="s">
        <v>18</v>
      </c>
      <c r="H86" s="148" t="s">
        <v>18</v>
      </c>
      <c r="I86" s="216" t="s">
        <v>304</v>
      </c>
      <c r="J86" s="148"/>
      <c r="L86" s="35"/>
      <c r="M86" s="35"/>
      <c r="Y86" s="35"/>
      <c r="Z86" s="35"/>
      <c r="AA86" s="33"/>
      <c r="AB86" s="36"/>
      <c r="AC86" s="34"/>
    </row>
    <row r="87" spans="1:54" s="38" customFormat="1">
      <c r="A87" s="218" t="s">
        <v>77</v>
      </c>
      <c r="B87" s="116" t="s">
        <v>64</v>
      </c>
      <c r="C87" s="148"/>
      <c r="D87" s="102" t="s">
        <v>78</v>
      </c>
      <c r="E87" s="149"/>
      <c r="F87" s="150" t="s">
        <v>27</v>
      </c>
      <c r="G87" s="115" t="s">
        <v>18</v>
      </c>
      <c r="H87" s="115" t="s">
        <v>18</v>
      </c>
      <c r="I87" s="217"/>
      <c r="J87" s="148"/>
      <c r="L87" s="35"/>
      <c r="M87" s="35"/>
      <c r="Y87" s="35"/>
      <c r="Z87" s="35"/>
      <c r="AA87" s="33"/>
      <c r="AB87" s="36"/>
      <c r="AC87" s="34"/>
    </row>
    <row r="88" spans="1:54" s="55" customFormat="1" ht="30.75" customHeight="1">
      <c r="A88" s="219"/>
      <c r="B88" s="116" t="s">
        <v>79</v>
      </c>
      <c r="C88" s="148" t="s">
        <v>80</v>
      </c>
      <c r="D88" s="102"/>
      <c r="E88" s="149"/>
      <c r="F88" s="150"/>
      <c r="G88" s="115" t="s">
        <v>18</v>
      </c>
      <c r="H88" s="115" t="s">
        <v>18</v>
      </c>
      <c r="I88" s="217"/>
      <c r="J88" s="148"/>
      <c r="K88" s="38"/>
      <c r="L88" s="35"/>
      <c r="M88" s="35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5"/>
      <c r="Z88" s="35"/>
      <c r="AA88" s="33"/>
      <c r="AB88" s="56"/>
      <c r="AC88" s="34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</row>
    <row r="89" spans="1:54" s="55" customFormat="1">
      <c r="A89" s="219"/>
      <c r="B89" s="151" t="s">
        <v>81</v>
      </c>
      <c r="C89" s="148"/>
      <c r="D89" s="102" t="s">
        <v>82</v>
      </c>
      <c r="E89" s="149"/>
      <c r="F89" s="150" t="s">
        <v>48</v>
      </c>
      <c r="G89" s="115" t="s">
        <v>18</v>
      </c>
      <c r="H89" s="115" t="s">
        <v>18</v>
      </c>
      <c r="I89" s="217"/>
      <c r="J89" s="148"/>
      <c r="K89" s="38"/>
      <c r="L89" s="35"/>
      <c r="M89" s="35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5"/>
      <c r="Z89" s="35"/>
      <c r="AA89" s="33"/>
      <c r="AB89" s="32"/>
      <c r="AC89" s="34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</row>
    <row r="90" spans="1:54" s="55" customFormat="1" ht="43.5">
      <c r="A90" s="219"/>
      <c r="B90" s="116" t="s">
        <v>83</v>
      </c>
      <c r="C90" s="148"/>
      <c r="D90" s="102" t="s">
        <v>84</v>
      </c>
      <c r="E90" s="149"/>
      <c r="F90" s="150" t="s">
        <v>17</v>
      </c>
      <c r="G90" s="115" t="s">
        <v>18</v>
      </c>
      <c r="H90" s="115" t="s">
        <v>18</v>
      </c>
      <c r="I90" s="217"/>
      <c r="J90" s="148" t="s">
        <v>85</v>
      </c>
      <c r="K90" s="38"/>
      <c r="L90" s="35"/>
      <c r="M90" s="35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5"/>
      <c r="Z90" s="35"/>
      <c r="AA90" s="33"/>
      <c r="AB90" s="32"/>
      <c r="AC90" s="34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</row>
    <row r="91" spans="1:54" s="55" customFormat="1">
      <c r="A91" s="219"/>
      <c r="B91" s="116" t="s">
        <v>86</v>
      </c>
      <c r="C91" s="148"/>
      <c r="D91" s="102" t="s">
        <v>87</v>
      </c>
      <c r="E91" s="149"/>
      <c r="F91" s="150" t="s">
        <v>17</v>
      </c>
      <c r="G91" s="115" t="s">
        <v>18</v>
      </c>
      <c r="H91" s="115" t="s">
        <v>18</v>
      </c>
      <c r="I91" s="217"/>
      <c r="J91" s="221" t="s">
        <v>88</v>
      </c>
      <c r="K91" s="38" t="s">
        <v>419</v>
      </c>
      <c r="L91" s="35"/>
      <c r="M91" s="35"/>
      <c r="N91" s="38">
        <v>13</v>
      </c>
      <c r="O91" s="38"/>
      <c r="P91" s="38">
        <v>0.42299999999999999</v>
      </c>
      <c r="Q91" s="38">
        <f t="shared" ref="Q91:Q92" si="13">P91*1000/N91^2</f>
        <v>2.5029585798816569</v>
      </c>
      <c r="R91" s="38">
        <v>19</v>
      </c>
      <c r="S91" s="38">
        <v>0.05</v>
      </c>
      <c r="T91" s="38">
        <v>0.248</v>
      </c>
      <c r="U91" s="38">
        <v>0.36</v>
      </c>
      <c r="V91" s="38">
        <v>85</v>
      </c>
      <c r="W91" s="38">
        <v>4.16</v>
      </c>
      <c r="X91" s="38">
        <v>8</v>
      </c>
      <c r="Y91" s="35"/>
      <c r="Z91" s="35"/>
      <c r="AA91" s="33"/>
      <c r="AB91" s="32"/>
      <c r="AC91" s="34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</row>
    <row r="92" spans="1:54" s="58" customFormat="1">
      <c r="A92" s="219"/>
      <c r="B92" s="116" t="s">
        <v>86</v>
      </c>
      <c r="C92" s="152"/>
      <c r="D92" s="153" t="s">
        <v>89</v>
      </c>
      <c r="E92" s="154"/>
      <c r="F92" s="155" t="s">
        <v>17</v>
      </c>
      <c r="G92" s="115" t="s">
        <v>18</v>
      </c>
      <c r="H92" s="115" t="s">
        <v>18</v>
      </c>
      <c r="I92" s="217"/>
      <c r="J92" s="222"/>
      <c r="K92" s="38" t="s">
        <v>419</v>
      </c>
      <c r="L92" s="35"/>
      <c r="M92" s="35"/>
      <c r="N92" s="38">
        <v>13</v>
      </c>
      <c r="O92" s="38"/>
      <c r="P92" s="38">
        <v>0.42299999999999999</v>
      </c>
      <c r="Q92" s="38">
        <f t="shared" si="13"/>
        <v>2.5029585798816569</v>
      </c>
      <c r="R92" s="38">
        <v>19</v>
      </c>
      <c r="S92" s="38">
        <v>0.05</v>
      </c>
      <c r="T92" s="38">
        <v>0.248</v>
      </c>
      <c r="U92" s="38">
        <v>0.36</v>
      </c>
      <c r="V92" s="38">
        <v>85</v>
      </c>
      <c r="W92" s="38">
        <v>4.16</v>
      </c>
      <c r="X92" s="38">
        <v>8</v>
      </c>
      <c r="Y92" s="35"/>
      <c r="Z92" s="35"/>
      <c r="AA92" s="33"/>
      <c r="AB92" s="32"/>
      <c r="AC92" s="34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</row>
    <row r="93" spans="1:54" s="58" customFormat="1">
      <c r="A93" s="219"/>
      <c r="B93" s="116" t="s">
        <v>55</v>
      </c>
      <c r="C93" s="148"/>
      <c r="D93" s="102" t="s">
        <v>90</v>
      </c>
      <c r="E93" s="149"/>
      <c r="F93" s="150" t="s">
        <v>33</v>
      </c>
      <c r="G93" s="115" t="s">
        <v>18</v>
      </c>
      <c r="H93" s="115" t="s">
        <v>18</v>
      </c>
      <c r="I93" s="217"/>
      <c r="J93" s="148"/>
      <c r="K93" s="38"/>
      <c r="L93" s="35"/>
      <c r="M93" s="35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5"/>
      <c r="Z93" s="35"/>
      <c r="AA93" s="33"/>
      <c r="AB93" s="32"/>
      <c r="AC93" s="34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</row>
    <row r="94" spans="1:54" s="58" customFormat="1">
      <c r="A94" s="219"/>
      <c r="B94" s="151"/>
      <c r="C94" s="148"/>
      <c r="D94" s="102"/>
      <c r="E94" s="149"/>
      <c r="F94" s="150"/>
      <c r="G94" s="115" t="s">
        <v>18</v>
      </c>
      <c r="H94" s="115" t="s">
        <v>18</v>
      </c>
      <c r="I94" s="217"/>
      <c r="J94" s="148"/>
      <c r="K94" s="38"/>
      <c r="L94" s="35"/>
      <c r="M94" s="35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5"/>
      <c r="Z94" s="35"/>
      <c r="AA94" s="33"/>
      <c r="AB94" s="32"/>
      <c r="AC94" s="34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</row>
    <row r="95" spans="1:54" s="58" customFormat="1">
      <c r="A95" s="219"/>
      <c r="B95" s="151"/>
      <c r="C95" s="148"/>
      <c r="D95" s="102"/>
      <c r="E95" s="149"/>
      <c r="F95" s="150"/>
      <c r="G95" s="115" t="s">
        <v>18</v>
      </c>
      <c r="H95" s="115" t="s">
        <v>18</v>
      </c>
      <c r="I95" s="217"/>
      <c r="J95" s="148"/>
      <c r="K95" s="38"/>
      <c r="L95" s="35"/>
      <c r="M95" s="35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5"/>
      <c r="Z95" s="35"/>
      <c r="AA95" s="33"/>
      <c r="AB95" s="32"/>
      <c r="AC95" s="34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</row>
    <row r="96" spans="1:54" s="58" customFormat="1">
      <c r="A96" s="219"/>
      <c r="B96" s="116" t="s">
        <v>438</v>
      </c>
      <c r="C96" s="148"/>
      <c r="D96" s="102" t="s">
        <v>91</v>
      </c>
      <c r="E96" s="149"/>
      <c r="F96" s="150" t="s">
        <v>17</v>
      </c>
      <c r="G96" s="115" t="s">
        <v>18</v>
      </c>
      <c r="H96" s="115" t="s">
        <v>18</v>
      </c>
      <c r="I96" s="217"/>
      <c r="J96" s="38" t="s">
        <v>60</v>
      </c>
      <c r="K96" s="38"/>
      <c r="L96" s="38"/>
      <c r="M96" s="38" t="s">
        <v>436</v>
      </c>
      <c r="N96" s="38">
        <v>154</v>
      </c>
      <c r="O96" s="38"/>
      <c r="P96" s="38">
        <v>2.7</v>
      </c>
      <c r="Q96" s="38">
        <f t="shared" ref="Q96:Q97" si="14">P96*1000/N96^2</f>
        <v>0.11384719176926969</v>
      </c>
      <c r="R96" s="38">
        <v>8.1</v>
      </c>
      <c r="S96" s="38">
        <v>30</v>
      </c>
      <c r="T96" s="38">
        <v>0.17</v>
      </c>
      <c r="U96" s="38"/>
      <c r="V96" s="38">
        <v>40</v>
      </c>
      <c r="W96" s="38">
        <v>2</v>
      </c>
      <c r="X96" s="38">
        <v>6.9</v>
      </c>
      <c r="Y96" s="38" t="s">
        <v>398</v>
      </c>
      <c r="Z96" s="35"/>
      <c r="AA96" s="33"/>
      <c r="AB96" s="32"/>
      <c r="AC96" s="34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</row>
    <row r="97" spans="1:54" s="58" customFormat="1">
      <c r="A97" s="219"/>
      <c r="B97" s="116"/>
      <c r="C97" s="148"/>
      <c r="D97" s="102"/>
      <c r="E97" s="149"/>
      <c r="F97" s="150"/>
      <c r="G97" s="115" t="s">
        <v>18</v>
      </c>
      <c r="H97" s="115" t="s">
        <v>18</v>
      </c>
      <c r="I97" s="217"/>
      <c r="J97" s="38" t="s">
        <v>60</v>
      </c>
      <c r="K97" s="38"/>
      <c r="L97" s="38"/>
      <c r="M97" s="38" t="s">
        <v>436</v>
      </c>
      <c r="N97" s="38">
        <v>154</v>
      </c>
      <c r="O97" s="38"/>
      <c r="P97" s="38">
        <v>2.7</v>
      </c>
      <c r="Q97" s="38">
        <f t="shared" si="14"/>
        <v>0.11384719176926969</v>
      </c>
      <c r="R97" s="38">
        <v>8.1</v>
      </c>
      <c r="S97" s="38">
        <v>30</v>
      </c>
      <c r="T97" s="38">
        <v>0.17</v>
      </c>
      <c r="U97" s="38"/>
      <c r="V97" s="38">
        <v>40</v>
      </c>
      <c r="W97" s="38">
        <v>2</v>
      </c>
      <c r="X97" s="38">
        <v>6.9</v>
      </c>
      <c r="Y97" s="38" t="s">
        <v>398</v>
      </c>
      <c r="Z97" s="35"/>
      <c r="AA97" s="33"/>
      <c r="AB97" s="32"/>
      <c r="AC97" s="34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</row>
    <row r="98" spans="1:54" s="58" customFormat="1" ht="14.5" customHeight="1">
      <c r="A98" s="219"/>
      <c r="B98" s="116" t="s">
        <v>86</v>
      </c>
      <c r="C98" s="148"/>
      <c r="D98" s="102" t="s">
        <v>92</v>
      </c>
      <c r="E98" s="149"/>
      <c r="F98" s="150" t="s">
        <v>17</v>
      </c>
      <c r="G98" s="115" t="s">
        <v>18</v>
      </c>
      <c r="H98" s="115" t="s">
        <v>18</v>
      </c>
      <c r="I98" s="217"/>
      <c r="J98" s="38" t="s">
        <v>88</v>
      </c>
      <c r="K98" s="38" t="s">
        <v>419</v>
      </c>
      <c r="L98" s="38"/>
      <c r="M98" s="38"/>
      <c r="N98" s="38">
        <v>13</v>
      </c>
      <c r="O98" s="38"/>
      <c r="P98" s="38">
        <v>0.42299999999999999</v>
      </c>
      <c r="Q98" s="38">
        <f t="shared" ref="Q98:Q99" si="15">P98*1000/N98^2</f>
        <v>2.5029585798816569</v>
      </c>
      <c r="R98" s="38">
        <v>19</v>
      </c>
      <c r="S98" s="38">
        <v>0.05</v>
      </c>
      <c r="T98" s="38">
        <v>0.248</v>
      </c>
      <c r="U98" s="38">
        <v>0.36</v>
      </c>
      <c r="V98" s="38">
        <v>85</v>
      </c>
      <c r="W98" s="38">
        <v>4.16</v>
      </c>
      <c r="X98" s="38">
        <v>8</v>
      </c>
      <c r="Y98" s="38"/>
      <c r="Z98" s="35"/>
      <c r="AA98" s="33"/>
      <c r="AB98" s="32"/>
      <c r="AC98" s="34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</row>
    <row r="99" spans="1:54" s="58" customFormat="1">
      <c r="A99" s="219"/>
      <c r="B99" s="116" t="s">
        <v>86</v>
      </c>
      <c r="C99" s="156"/>
      <c r="D99" s="157" t="s">
        <v>93</v>
      </c>
      <c r="E99" s="158"/>
      <c r="F99" s="159" t="s">
        <v>17</v>
      </c>
      <c r="G99" s="115" t="s">
        <v>18</v>
      </c>
      <c r="H99" s="115" t="s">
        <v>18</v>
      </c>
      <c r="I99" s="217"/>
      <c r="J99" s="38"/>
      <c r="K99" s="38" t="s">
        <v>419</v>
      </c>
      <c r="L99" s="38"/>
      <c r="M99" s="38"/>
      <c r="N99" s="38">
        <v>13</v>
      </c>
      <c r="O99" s="38"/>
      <c r="P99" s="38">
        <v>0.42299999999999999</v>
      </c>
      <c r="Q99" s="38">
        <f t="shared" si="15"/>
        <v>2.5029585798816569</v>
      </c>
      <c r="R99" s="38">
        <v>19</v>
      </c>
      <c r="S99" s="38">
        <v>0.05</v>
      </c>
      <c r="T99" s="38">
        <v>0.248</v>
      </c>
      <c r="U99" s="38">
        <v>0.36</v>
      </c>
      <c r="V99" s="38">
        <v>85</v>
      </c>
      <c r="W99" s="38">
        <v>4.16</v>
      </c>
      <c r="X99" s="38">
        <v>8</v>
      </c>
      <c r="Y99" s="38"/>
      <c r="Z99" s="35"/>
      <c r="AA99" s="33"/>
      <c r="AB99" s="32"/>
      <c r="AC99" s="34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</row>
    <row r="100" spans="1:54" s="58" customFormat="1">
      <c r="A100" s="219"/>
      <c r="B100" s="116" t="s">
        <v>55</v>
      </c>
      <c r="C100" s="148"/>
      <c r="D100" s="102" t="s">
        <v>94</v>
      </c>
      <c r="E100" s="149"/>
      <c r="F100" s="150" t="s">
        <v>33</v>
      </c>
      <c r="G100" s="115" t="s">
        <v>18</v>
      </c>
      <c r="H100" s="115" t="s">
        <v>18</v>
      </c>
      <c r="I100" s="21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5"/>
      <c r="AA100" s="33"/>
      <c r="AB100" s="32"/>
      <c r="AC100" s="34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</row>
    <row r="101" spans="1:54" s="58" customFormat="1">
      <c r="A101" s="219"/>
      <c r="B101" s="151" t="s">
        <v>95</v>
      </c>
      <c r="C101" s="148"/>
      <c r="D101" s="102"/>
      <c r="E101" s="160"/>
      <c r="F101" s="161" t="s">
        <v>48</v>
      </c>
      <c r="G101" s="115" t="s">
        <v>18</v>
      </c>
      <c r="H101" s="115" t="s">
        <v>18</v>
      </c>
      <c r="I101" s="217"/>
      <c r="J101" s="148"/>
      <c r="K101" s="1"/>
      <c r="L101" s="35"/>
      <c r="M101" s="35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35"/>
      <c r="Z101" s="35"/>
      <c r="AA101" s="33"/>
      <c r="AB101" s="32"/>
      <c r="AC101" s="34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</row>
    <row r="102" spans="1:54" s="57" customFormat="1">
      <c r="A102" s="220"/>
      <c r="B102" s="116" t="s">
        <v>64</v>
      </c>
      <c r="C102" s="148"/>
      <c r="D102" s="102" t="s">
        <v>96</v>
      </c>
      <c r="E102" s="160"/>
      <c r="F102" s="161" t="s">
        <v>27</v>
      </c>
      <c r="G102" s="115" t="s">
        <v>18</v>
      </c>
      <c r="H102" s="115" t="s">
        <v>18</v>
      </c>
      <c r="I102" s="217"/>
      <c r="J102" s="148"/>
      <c r="K102" s="1"/>
      <c r="L102" s="35"/>
      <c r="M102" s="35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35"/>
      <c r="Z102" s="35"/>
      <c r="AA102" s="33"/>
      <c r="AB102" s="32"/>
      <c r="AC102" s="34"/>
    </row>
    <row r="103" spans="1:54" s="59" customFormat="1" ht="29">
      <c r="A103" s="173"/>
      <c r="B103" s="96" t="s">
        <v>399</v>
      </c>
      <c r="C103" s="96" t="s">
        <v>405</v>
      </c>
      <c r="D103" s="96" t="s">
        <v>402</v>
      </c>
      <c r="E103" s="96"/>
      <c r="F103" s="96" t="s">
        <v>17</v>
      </c>
      <c r="G103" s="96" t="s">
        <v>356</v>
      </c>
      <c r="H103" s="96" t="s">
        <v>18</v>
      </c>
      <c r="I103" s="96"/>
      <c r="J103" s="96" t="s">
        <v>59</v>
      </c>
      <c r="K103" s="96"/>
      <c r="L103" s="96"/>
      <c r="M103" s="96" t="s">
        <v>436</v>
      </c>
      <c r="N103" s="96">
        <v>154</v>
      </c>
      <c r="O103" s="96"/>
      <c r="P103" s="96">
        <v>1.9</v>
      </c>
      <c r="Q103" s="96">
        <f t="shared" ref="Q103:Q105" si="16">P103*1000/N103^2</f>
        <v>8.0114690504300895E-2</v>
      </c>
      <c r="R103" s="96">
        <v>4.8</v>
      </c>
      <c r="S103" s="96">
        <v>30</v>
      </c>
      <c r="T103" s="96">
        <v>9.7500000000000003E-2</v>
      </c>
      <c r="U103" s="96">
        <v>0.54500000000000004</v>
      </c>
      <c r="V103" s="96">
        <v>40</v>
      </c>
      <c r="W103" s="96">
        <v>2.2000000000000002</v>
      </c>
      <c r="X103" s="96">
        <v>6.9</v>
      </c>
      <c r="Y103" s="96" t="s">
        <v>397</v>
      </c>
      <c r="Z103" s="96"/>
      <c r="AA103" s="96" t="e">
        <f>Y103*1000/#REF!</f>
        <v>#REF!</v>
      </c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</row>
    <row r="104" spans="1:54" ht="29">
      <c r="A104" s="173"/>
      <c r="C104" s="96" t="s">
        <v>405</v>
      </c>
      <c r="D104" s="96" t="s">
        <v>404</v>
      </c>
      <c r="E104" s="96"/>
      <c r="F104" s="96" t="s">
        <v>17</v>
      </c>
      <c r="G104" s="96" t="s">
        <v>356</v>
      </c>
      <c r="H104" s="96" t="s">
        <v>18</v>
      </c>
      <c r="I104" s="96"/>
      <c r="J104" s="96" t="s">
        <v>60</v>
      </c>
      <c r="K104" s="96"/>
      <c r="L104" s="96"/>
      <c r="M104" s="96" t="s">
        <v>436</v>
      </c>
      <c r="N104" s="96">
        <v>154</v>
      </c>
      <c r="O104" s="96"/>
      <c r="P104" s="96">
        <v>2.7</v>
      </c>
      <c r="Q104" s="96">
        <f t="shared" si="16"/>
        <v>0.11384719176926969</v>
      </c>
      <c r="R104" s="96">
        <v>8.1</v>
      </c>
      <c r="S104" s="96">
        <v>30</v>
      </c>
      <c r="T104" s="96">
        <v>0.17</v>
      </c>
      <c r="U104" s="96"/>
      <c r="V104" s="96">
        <v>40</v>
      </c>
      <c r="W104" s="96">
        <v>2</v>
      </c>
      <c r="X104" s="96">
        <v>6.9</v>
      </c>
      <c r="Y104" s="96" t="s">
        <v>398</v>
      </c>
      <c r="Z104" s="96"/>
      <c r="AA104" s="96" t="e">
        <f>Y104*1000/#REF!</f>
        <v>#REF!</v>
      </c>
    </row>
    <row r="105" spans="1:54" ht="29">
      <c r="A105" s="173"/>
      <c r="C105" s="96"/>
      <c r="D105" s="96"/>
      <c r="E105" s="96"/>
      <c r="F105" s="96" t="s">
        <v>17</v>
      </c>
      <c r="G105" s="96" t="s">
        <v>356</v>
      </c>
      <c r="H105" s="96" t="s">
        <v>18</v>
      </c>
      <c r="I105" s="96"/>
      <c r="J105" s="96" t="s">
        <v>59</v>
      </c>
      <c r="K105" s="96"/>
      <c r="L105" s="96"/>
      <c r="M105" s="96" t="s">
        <v>436</v>
      </c>
      <c r="N105" s="96">
        <v>154</v>
      </c>
      <c r="O105" s="96"/>
      <c r="P105" s="96">
        <v>1.9</v>
      </c>
      <c r="Q105" s="96">
        <f t="shared" si="16"/>
        <v>8.0114690504300895E-2</v>
      </c>
      <c r="R105" s="96">
        <v>4.8</v>
      </c>
      <c r="S105" s="96">
        <v>30</v>
      </c>
      <c r="T105" s="96">
        <v>9.7500000000000003E-2</v>
      </c>
      <c r="U105" s="96">
        <v>0.54500000000000004</v>
      </c>
      <c r="V105" s="96">
        <v>40</v>
      </c>
      <c r="W105" s="96">
        <v>2.2000000000000002</v>
      </c>
      <c r="X105" s="96">
        <v>6.9</v>
      </c>
      <c r="Y105" s="96" t="s">
        <v>397</v>
      </c>
      <c r="Z105" s="96"/>
      <c r="AA105" s="96" t="e">
        <f>Y105*1000/#REF!</f>
        <v>#REF!</v>
      </c>
    </row>
  </sheetData>
  <autoFilter ref="F1:H116" xr:uid="{00000000-0009-0000-0000-000000000000}"/>
  <sortState xmlns:xlrd2="http://schemas.microsoft.com/office/spreadsheetml/2017/richdata2" ref="G1:AC102">
    <sortCondition ref="G1:G102"/>
  </sortState>
  <mergeCells count="27">
    <mergeCell ref="J33:J34"/>
    <mergeCell ref="J41:J43"/>
    <mergeCell ref="I59:I82"/>
    <mergeCell ref="A60:A82"/>
    <mergeCell ref="A3:A7"/>
    <mergeCell ref="A8:A27"/>
    <mergeCell ref="A28:A44"/>
    <mergeCell ref="A46:A58"/>
    <mergeCell ref="I3:I27"/>
    <mergeCell ref="I28:I44"/>
    <mergeCell ref="I45:I58"/>
    <mergeCell ref="L63:L64"/>
    <mergeCell ref="L72:L73"/>
    <mergeCell ref="I86:I102"/>
    <mergeCell ref="A87:A102"/>
    <mergeCell ref="J91:J92"/>
    <mergeCell ref="U8:U9"/>
    <mergeCell ref="V8:V9"/>
    <mergeCell ref="U14:U15"/>
    <mergeCell ref="V14:V15"/>
    <mergeCell ref="U25:U27"/>
    <mergeCell ref="U61:U62"/>
    <mergeCell ref="U63:U64"/>
    <mergeCell ref="U72:U73"/>
    <mergeCell ref="U74:U75"/>
    <mergeCell ref="U33:U36"/>
    <mergeCell ref="U39:U43"/>
  </mergeCells>
  <conditionalFormatting sqref="B24">
    <cfRule type="containsText" dxfId="316" priority="225" operator="containsText" text="?">
      <formula>NOT(ISERROR(SEARCH("?",L145)))</formula>
    </cfRule>
  </conditionalFormatting>
  <conditionalFormatting sqref="AC53">
    <cfRule type="containsText" dxfId="315" priority="226" operator="containsText" text="?">
      <formula>NOT(ISERROR(SEARCH("?",L145)))</formula>
    </cfRule>
  </conditionalFormatting>
  <conditionalFormatting sqref="AC54">
    <cfRule type="containsText" dxfId="314" priority="227" operator="containsText" text="?">
      <formula>NOT(ISERROR(SEARCH("?",L145)))</formula>
    </cfRule>
  </conditionalFormatting>
  <conditionalFormatting sqref="AC42">
    <cfRule type="containsText" dxfId="313" priority="228" operator="containsText" text="?">
      <formula>NOT(ISERROR(SEARCH("?",L145)))</formula>
    </cfRule>
  </conditionalFormatting>
  <conditionalFormatting sqref="AC43">
    <cfRule type="containsText" dxfId="312" priority="229" operator="containsText" text="?">
      <formula>NOT(ISERROR(SEARCH("?",L145)))</formula>
    </cfRule>
  </conditionalFormatting>
  <conditionalFormatting sqref="AC44">
    <cfRule type="containsText" dxfId="311" priority="230" operator="containsText" text="?">
      <formula>NOT(ISERROR(SEARCH("?",L145)))</formula>
    </cfRule>
  </conditionalFormatting>
  <conditionalFormatting sqref="AC61">
    <cfRule type="containsText" dxfId="310" priority="231" operator="containsText" text="?">
      <formula>NOT(ISERROR(SEARCH("?",L145)))</formula>
    </cfRule>
  </conditionalFormatting>
  <conditionalFormatting sqref="AC62">
    <cfRule type="containsText" dxfId="309" priority="232" operator="containsText" text="?">
      <formula>NOT(ISERROR(SEARCH("?",L145)))</formula>
    </cfRule>
  </conditionalFormatting>
  <conditionalFormatting sqref="B24">
    <cfRule type="containsText" dxfId="308" priority="240" operator="containsText" text="!">
      <formula>NOT(ISERROR(SEARCH("!",L145)))</formula>
    </cfRule>
  </conditionalFormatting>
  <conditionalFormatting sqref="AC53">
    <cfRule type="containsText" dxfId="307" priority="241" operator="containsText" text="!">
      <formula>NOT(ISERROR(SEARCH("!",L145)))</formula>
    </cfRule>
  </conditionalFormatting>
  <conditionalFormatting sqref="AC54">
    <cfRule type="containsText" dxfId="306" priority="242" operator="containsText" text="!">
      <formula>NOT(ISERROR(SEARCH("!",L145)))</formula>
    </cfRule>
  </conditionalFormatting>
  <conditionalFormatting sqref="AC42">
    <cfRule type="containsText" dxfId="305" priority="243" operator="containsText" text="!">
      <formula>NOT(ISERROR(SEARCH("!",L145)))</formula>
    </cfRule>
  </conditionalFormatting>
  <conditionalFormatting sqref="AC43">
    <cfRule type="containsText" dxfId="304" priority="244" operator="containsText" text="!">
      <formula>NOT(ISERROR(SEARCH("!",L145)))</formula>
    </cfRule>
  </conditionalFormatting>
  <conditionalFormatting sqref="AC44">
    <cfRule type="containsText" dxfId="303" priority="245" operator="containsText" text="!">
      <formula>NOT(ISERROR(SEARCH("!",L145)))</formula>
    </cfRule>
  </conditionalFormatting>
  <conditionalFormatting sqref="AC61">
    <cfRule type="containsText" dxfId="302" priority="246" operator="containsText" text="!">
      <formula>NOT(ISERROR(SEARCH("!",L145)))</formula>
    </cfRule>
  </conditionalFormatting>
  <conditionalFormatting sqref="AC62">
    <cfRule type="containsText" dxfId="301" priority="247" operator="containsText" text="!">
      <formula>NOT(ISERROR(SEARCH("!",L145)))</formula>
    </cfRule>
  </conditionalFormatting>
  <conditionalFormatting sqref="B24">
    <cfRule type="containsText" dxfId="300" priority="255" operator="containsText" text="offen">
      <formula>NOT(ISERROR(SEARCH("offen",L145)))</formula>
    </cfRule>
  </conditionalFormatting>
  <conditionalFormatting sqref="AC53">
    <cfRule type="containsText" dxfId="299" priority="256" operator="containsText" text="offen">
      <formula>NOT(ISERROR(SEARCH("offen",L145)))</formula>
    </cfRule>
  </conditionalFormatting>
  <conditionalFormatting sqref="AC54">
    <cfRule type="containsText" dxfId="298" priority="257" operator="containsText" text="offen">
      <formula>NOT(ISERROR(SEARCH("offen",L145)))</formula>
    </cfRule>
  </conditionalFormatting>
  <conditionalFormatting sqref="AC42">
    <cfRule type="containsText" dxfId="297" priority="258" operator="containsText" text="offen">
      <formula>NOT(ISERROR(SEARCH("offen",L145)))</formula>
    </cfRule>
  </conditionalFormatting>
  <conditionalFormatting sqref="AC43">
    <cfRule type="containsText" dxfId="296" priority="259" operator="containsText" text="offen">
      <formula>NOT(ISERROR(SEARCH("offen",L145)))</formula>
    </cfRule>
  </conditionalFormatting>
  <conditionalFormatting sqref="AC44">
    <cfRule type="containsText" dxfId="295" priority="260" operator="containsText" text="offen">
      <formula>NOT(ISERROR(SEARCH("offen",L145)))</formula>
    </cfRule>
  </conditionalFormatting>
  <conditionalFormatting sqref="AC61">
    <cfRule type="containsText" dxfId="294" priority="261" operator="containsText" text="offen">
      <formula>NOT(ISERROR(SEARCH("offen",L145)))</formula>
    </cfRule>
  </conditionalFormatting>
  <conditionalFormatting sqref="AC62">
    <cfRule type="containsText" dxfId="293" priority="262" operator="containsText" text="offen">
      <formula>NOT(ISERROR(SEARCH("offen",L145)))</formula>
    </cfRule>
  </conditionalFormatting>
  <conditionalFormatting sqref="B24">
    <cfRule type="containsText" dxfId="292" priority="270" operator="containsText" text="✓">
      <formula>NOT(ISERROR(SEARCH("✓",L145)))</formula>
    </cfRule>
  </conditionalFormatting>
  <conditionalFormatting sqref="AC53">
    <cfRule type="containsText" dxfId="291" priority="271" operator="containsText" text="✓">
      <formula>NOT(ISERROR(SEARCH("✓",L145)))</formula>
    </cfRule>
  </conditionalFormatting>
  <conditionalFormatting sqref="AC54">
    <cfRule type="containsText" dxfId="290" priority="272" operator="containsText" text="✓">
      <formula>NOT(ISERROR(SEARCH("✓",L145)))</formula>
    </cfRule>
  </conditionalFormatting>
  <conditionalFormatting sqref="AC42">
    <cfRule type="containsText" dxfId="289" priority="273" operator="containsText" text="✓">
      <formula>NOT(ISERROR(SEARCH("✓",L145)))</formula>
    </cfRule>
  </conditionalFormatting>
  <conditionalFormatting sqref="AC43">
    <cfRule type="containsText" dxfId="288" priority="274" operator="containsText" text="✓">
      <formula>NOT(ISERROR(SEARCH("✓",L145)))</formula>
    </cfRule>
  </conditionalFormatting>
  <conditionalFormatting sqref="AC44">
    <cfRule type="containsText" dxfId="287" priority="275" operator="containsText" text="✓">
      <formula>NOT(ISERROR(SEARCH("✓",L145)))</formula>
    </cfRule>
  </conditionalFormatting>
  <conditionalFormatting sqref="AC61">
    <cfRule type="containsText" dxfId="286" priority="276" operator="containsText" text="✓">
      <formula>NOT(ISERROR(SEARCH("✓",L145)))</formula>
    </cfRule>
  </conditionalFormatting>
  <conditionalFormatting sqref="AC62">
    <cfRule type="containsText" dxfId="285" priority="277" operator="containsText" text="✓">
      <formula>NOT(ISERROR(SEARCH("✓",L145)))</formula>
    </cfRule>
  </conditionalFormatting>
  <conditionalFormatting sqref="B24">
    <cfRule type="containsText" dxfId="284" priority="285" operator="containsText" text="✓">
      <formula>NOT(ISERROR(SEARCH("✓",B35)))</formula>
    </cfRule>
  </conditionalFormatting>
  <conditionalFormatting sqref="AC53">
    <cfRule type="containsText" dxfId="283" priority="286" operator="containsText" text="✓">
      <formula>NOT(ISERROR(SEARCH("✓",B35)))</formula>
    </cfRule>
  </conditionalFormatting>
  <conditionalFormatting sqref="AC54">
    <cfRule type="containsText" dxfId="282" priority="287" operator="containsText" text="✓">
      <formula>NOT(ISERROR(SEARCH("✓",B35)))</formula>
    </cfRule>
  </conditionalFormatting>
  <conditionalFormatting sqref="AC42">
    <cfRule type="containsText" dxfId="281" priority="288" operator="containsText" text="✓">
      <formula>NOT(ISERROR(SEARCH("✓",B35)))</formula>
    </cfRule>
  </conditionalFormatting>
  <conditionalFormatting sqref="AC43">
    <cfRule type="containsText" dxfId="280" priority="289" operator="containsText" text="✓">
      <formula>NOT(ISERROR(SEARCH("✓",B35)))</formula>
    </cfRule>
  </conditionalFormatting>
  <conditionalFormatting sqref="AC44">
    <cfRule type="containsText" dxfId="279" priority="290" operator="containsText" text="✓">
      <formula>NOT(ISERROR(SEARCH("✓",B35)))</formula>
    </cfRule>
  </conditionalFormatting>
  <conditionalFormatting sqref="AC61">
    <cfRule type="containsText" dxfId="278" priority="291" operator="containsText" text="✓">
      <formula>NOT(ISERROR(SEARCH("✓",B35)))</formula>
    </cfRule>
  </conditionalFormatting>
  <conditionalFormatting sqref="AC62">
    <cfRule type="containsText" dxfId="277" priority="292" operator="containsText" text="✓">
      <formula>NOT(ISERROR(SEARCH("✓",B35)))</formula>
    </cfRule>
  </conditionalFormatting>
  <conditionalFormatting sqref="B86:D102 B106:D1048448">
    <cfRule type="containsText" dxfId="276" priority="304" operator="containsText" text="?">
      <formula>NOT(ISERROR(SEARCH("?",L222)))</formula>
    </cfRule>
  </conditionalFormatting>
  <conditionalFormatting sqref="B86:D102 B106:D1048448">
    <cfRule type="containsText" dxfId="275" priority="330" operator="containsText" text="!">
      <formula>NOT(ISERROR(SEARCH("!",L222)))</formula>
    </cfRule>
  </conditionalFormatting>
  <conditionalFormatting sqref="B86:D102 B106:D1048448">
    <cfRule type="containsText" dxfId="274" priority="356" operator="containsText" text="offen">
      <formula>NOT(ISERROR(SEARCH("offen",L222)))</formula>
    </cfRule>
  </conditionalFormatting>
  <conditionalFormatting sqref="B86:D102 B106:D1048448">
    <cfRule type="containsText" dxfId="273" priority="382" operator="containsText" text="✓">
      <formula>NOT(ISERROR(SEARCH("✓",L222)))</formula>
    </cfRule>
  </conditionalFormatting>
  <conditionalFormatting sqref="D1:D42 D86:D102 D106:D1048544">
    <cfRule type="containsText" dxfId="272" priority="410" operator="containsText" text="✓">
      <formula>NOT(ISERROR(SEARCH("✓",F35)))</formula>
    </cfRule>
  </conditionalFormatting>
  <conditionalFormatting sqref="F1:F79 F82 F86:F102 F106:F1048576">
    <cfRule type="containsText" dxfId="271" priority="202" operator="containsText" text="benötigt">
      <formula>NOT(ISERROR(SEARCH("benötigt",F1)))</formula>
    </cfRule>
    <cfRule type="containsText" dxfId="270" priority="209" operator="containsText" text="HF-Resonator">
      <formula>NOT(ISERROR(SEARCH("HF-Resonator",F1)))</formula>
    </cfRule>
    <cfRule type="containsText" dxfId="269" priority="210" operator="containsText" text="Strahldiagnose">
      <formula>NOT(ISERROR(SEARCH("Strahldiagnose",F1)))</formula>
    </cfRule>
    <cfRule type="containsText" dxfId="268" priority="211" operator="containsText" text="Vacuum">
      <formula>NOT(ISERROR(SEARCH("Vacuum",F1)))</formula>
    </cfRule>
    <cfRule type="containsText" dxfId="267" priority="212" operator="containsText" text="Magnet">
      <formula>NOT(ISERROR(SEARCH("Magnet",F1)))</formula>
    </cfRule>
  </conditionalFormatting>
  <conditionalFormatting sqref="D10">
    <cfRule type="containsText" dxfId="266" priority="208" operator="containsText" text="✓">
      <formula>NOT(ISERROR(SEARCH("✓",E44)))</formula>
    </cfRule>
  </conditionalFormatting>
  <conditionalFormatting sqref="C18">
    <cfRule type="containsText" dxfId="265" priority="207" operator="containsText" text="✓">
      <formula>NOT(ISERROR(SEARCH("✓",E52)))</formula>
    </cfRule>
  </conditionalFormatting>
  <conditionalFormatting sqref="C19">
    <cfRule type="containsText" dxfId="264" priority="206" operator="containsText" text="✓">
      <formula>NOT(ISERROR(SEARCH("✓",E53)))</formula>
    </cfRule>
  </conditionalFormatting>
  <conditionalFormatting sqref="C20">
    <cfRule type="containsText" dxfId="263" priority="205" operator="containsText" text="✓">
      <formula>NOT(ISERROR(SEARCH("✓",E54)))</formula>
    </cfRule>
  </conditionalFormatting>
  <conditionalFormatting sqref="C21">
    <cfRule type="containsText" dxfId="262" priority="204" operator="containsText" text="✓">
      <formula>NOT(ISERROR(SEARCH("✓",E55)))</formula>
    </cfRule>
  </conditionalFormatting>
  <conditionalFormatting sqref="C22">
    <cfRule type="containsText" dxfId="261" priority="203" operator="containsText" text="✓">
      <formula>NOT(ISERROR(SEARCH("✓",E56)))</formula>
    </cfRule>
  </conditionalFormatting>
  <conditionalFormatting sqref="G1:H79 J8 J6 J3:J4 G82:H82 G86:H102 G106:H1048576">
    <cfRule type="containsText" dxfId="260" priority="195" operator="containsText" text="Renovierungsbedarf">
      <formula>NOT(ISERROR(SEARCH("Renovierungsbedarf",G1)))</formula>
    </cfRule>
    <cfRule type="containsText" dxfId="259" priority="196" operator="containsText" text="Fertigung">
      <formula>NOT(ISERROR(SEARCH("Fertigung",G1)))</formula>
    </cfRule>
    <cfRule type="containsText" dxfId="258" priority="197" operator="containsText" text="fertigen!">
      <formula>NOT(ISERROR(SEARCH("fertigen!",G1)))</formula>
    </cfRule>
    <cfRule type="containsText" dxfId="257" priority="198" operator="containsText" text="fertigen?">
      <formula>NOT(ISERROR(SEARCH("fertigen?",G1)))</formula>
    </cfRule>
    <cfRule type="containsText" dxfId="256" priority="199" operator="containsText" text="vorhanden ✓">
      <formula>NOT(ISERROR(SEARCH("vorhanden ✓",G1)))</formula>
    </cfRule>
    <cfRule type="containsText" dxfId="255" priority="200" operator="containsText" text="vorhanden?">
      <formula>NOT(ISERROR(SEARCH("vorhanden?",G1)))</formula>
    </cfRule>
    <cfRule type="containsText" dxfId="254" priority="201" operator="containsText" text="offen">
      <formula>NOT(ISERROR(SEARCH("offen",G1)))</formula>
    </cfRule>
  </conditionalFormatting>
  <conditionalFormatting sqref="A47:A78 A1:A45">
    <cfRule type="containsText" dxfId="253" priority="412" operator="containsText" text="?">
      <formula>NOT(ISERROR(SEARCH("?",L145)))</formula>
    </cfRule>
  </conditionalFormatting>
  <conditionalFormatting sqref="A47:A78 A1:A45">
    <cfRule type="containsText" dxfId="252" priority="419" operator="containsText" text="!">
      <formula>NOT(ISERROR(SEARCH("!",L145)))</formula>
    </cfRule>
  </conditionalFormatting>
  <conditionalFormatting sqref="A47:A78 A1:A45">
    <cfRule type="containsText" dxfId="251" priority="426" operator="containsText" text="offen">
      <formula>NOT(ISERROR(SEARCH("offen",L145)))</formula>
    </cfRule>
  </conditionalFormatting>
  <conditionalFormatting sqref="A47:A78 A1:A45">
    <cfRule type="containsText" dxfId="250" priority="433" operator="containsText" text="✓">
      <formula>NOT(ISERROR(SEARCH("✓",L145)))</formula>
    </cfRule>
  </conditionalFormatting>
  <conditionalFormatting sqref="D43">
    <cfRule type="containsText" dxfId="249" priority="442" operator="containsText" text="✓">
      <formula>NOT(ISERROR(SEARCH("✓",F82)))</formula>
    </cfRule>
  </conditionalFormatting>
  <conditionalFormatting sqref="A81">
    <cfRule type="containsText" dxfId="248" priority="460" operator="containsText" text="?">
      <formula>NOT(ISERROR(SEARCH("?",L223)))</formula>
    </cfRule>
  </conditionalFormatting>
  <conditionalFormatting sqref="A81">
    <cfRule type="containsText" dxfId="247" priority="464" operator="containsText" text="!">
      <formula>NOT(ISERROR(SEARCH("!",L223)))</formula>
    </cfRule>
  </conditionalFormatting>
  <conditionalFormatting sqref="A81">
    <cfRule type="containsText" dxfId="246" priority="468" operator="containsText" text="offen">
      <formula>NOT(ISERROR(SEARCH("offen",L223)))</formula>
    </cfRule>
  </conditionalFormatting>
  <conditionalFormatting sqref="A81">
    <cfRule type="containsText" dxfId="245" priority="472" operator="containsText" text="✓">
      <formula>NOT(ISERROR(SEARCH("✓",L223)))</formula>
    </cfRule>
  </conditionalFormatting>
  <conditionalFormatting sqref="D77:D78">
    <cfRule type="containsText" dxfId="244" priority="483" operator="containsText" text="✓">
      <formula>NOT(ISERROR(SEARCH("✓",F118)))</formula>
    </cfRule>
  </conditionalFormatting>
  <conditionalFormatting sqref="J9">
    <cfRule type="containsText" dxfId="243" priority="183" operator="containsText" text="Renovierungsbedarf">
      <formula>NOT(ISERROR(SEARCH("Renovierungsbedarf",J9)))</formula>
    </cfRule>
    <cfRule type="containsText" dxfId="242" priority="184" operator="containsText" text="Fertigung">
      <formula>NOT(ISERROR(SEARCH("Fertigung",J9)))</formula>
    </cfRule>
    <cfRule type="containsText" dxfId="241" priority="185" operator="containsText" text="fertigen!">
      <formula>NOT(ISERROR(SEARCH("fertigen!",J9)))</formula>
    </cfRule>
    <cfRule type="containsText" dxfId="240" priority="186" operator="containsText" text="fertigen?">
      <formula>NOT(ISERROR(SEARCH("fertigen?",J9)))</formula>
    </cfRule>
    <cfRule type="containsText" dxfId="239" priority="187" operator="containsText" text="vorhanden ✓">
      <formula>NOT(ISERROR(SEARCH("vorhanden ✓",J9)))</formula>
    </cfRule>
    <cfRule type="containsText" dxfId="238" priority="188" operator="containsText" text="vorhanden?">
      <formula>NOT(ISERROR(SEARCH("vorhanden?",J9)))</formula>
    </cfRule>
    <cfRule type="containsText" dxfId="237" priority="189" operator="containsText" text="offen">
      <formula>NOT(ISERROR(SEARCH("offen",J9)))</formula>
    </cfRule>
  </conditionalFormatting>
  <conditionalFormatting sqref="B85">
    <cfRule type="containsText" dxfId="236" priority="179" operator="containsText" text="?">
      <formula>NOT(ISERROR(SEARCH("?",Y223)))</formula>
    </cfRule>
  </conditionalFormatting>
  <conditionalFormatting sqref="B85">
    <cfRule type="containsText" dxfId="235" priority="180" operator="containsText" text="!">
      <formula>NOT(ISERROR(SEARCH("!",Y223)))</formula>
    </cfRule>
  </conditionalFormatting>
  <conditionalFormatting sqref="B85">
    <cfRule type="containsText" dxfId="234" priority="181" operator="containsText" text="offen">
      <formula>NOT(ISERROR(SEARCH("offen",Y223)))</formula>
    </cfRule>
  </conditionalFormatting>
  <conditionalFormatting sqref="B85">
    <cfRule type="containsText" dxfId="233" priority="182" operator="containsText" text="✓">
      <formula>NOT(ISERROR(SEARCH("✓",Y223)))</formula>
    </cfRule>
  </conditionalFormatting>
  <conditionalFormatting sqref="B1:B76 B81">
    <cfRule type="containsText" dxfId="232" priority="498" operator="containsText" text="?">
      <formula>NOT(ISERROR(SEARCH("?",Y145)))</formula>
    </cfRule>
  </conditionalFormatting>
  <conditionalFormatting sqref="B1:B76 B81">
    <cfRule type="containsText" dxfId="231" priority="501" operator="containsText" text="!">
      <formula>NOT(ISERROR(SEARCH("!",Y145)))</formula>
    </cfRule>
  </conditionalFormatting>
  <conditionalFormatting sqref="B1:B76 B81">
    <cfRule type="containsText" dxfId="230" priority="504" operator="containsText" text="offen">
      <formula>NOT(ISERROR(SEARCH("offen",Y145)))</formula>
    </cfRule>
  </conditionalFormatting>
  <conditionalFormatting sqref="B1:B76 B81">
    <cfRule type="containsText" dxfId="229" priority="507" operator="containsText" text="✓">
      <formula>NOT(ISERROR(SEARCH("✓",Y145)))</formula>
    </cfRule>
  </conditionalFormatting>
  <conditionalFormatting sqref="B77:B78">
    <cfRule type="containsText" dxfId="228" priority="509" operator="containsText" text="?">
      <formula>NOT(ISERROR(SEARCH("?",Y220)))</formula>
    </cfRule>
  </conditionalFormatting>
  <conditionalFormatting sqref="B77:B78">
    <cfRule type="containsText" dxfId="227" priority="510" operator="containsText" text="!">
      <formula>NOT(ISERROR(SEARCH("!",Y220)))</formula>
    </cfRule>
  </conditionalFormatting>
  <conditionalFormatting sqref="B77:B78">
    <cfRule type="containsText" dxfId="226" priority="511" operator="containsText" text="offen">
      <formula>NOT(ISERROR(SEARCH("offen",Y220)))</formula>
    </cfRule>
  </conditionalFormatting>
  <conditionalFormatting sqref="B77:B78">
    <cfRule type="containsText" dxfId="225" priority="512" operator="containsText" text="✓">
      <formula>NOT(ISERROR(SEARCH("✓",Y220)))</formula>
    </cfRule>
  </conditionalFormatting>
  <conditionalFormatting sqref="B79">
    <cfRule type="containsText" dxfId="224" priority="525" operator="containsText" text="?">
      <formula>NOT(ISERROR(SEARCH("?",Y221)))</formula>
    </cfRule>
  </conditionalFormatting>
  <conditionalFormatting sqref="B79">
    <cfRule type="containsText" dxfId="223" priority="527" operator="containsText" text="!">
      <formula>NOT(ISERROR(SEARCH("!",Y221)))</formula>
    </cfRule>
  </conditionalFormatting>
  <conditionalFormatting sqref="B79">
    <cfRule type="containsText" dxfId="222" priority="529" operator="containsText" text="offen">
      <formula>NOT(ISERROR(SEARCH("offen",Y221)))</formula>
    </cfRule>
  </conditionalFormatting>
  <conditionalFormatting sqref="B79">
    <cfRule type="containsText" dxfId="221" priority="531" operator="containsText" text="✓">
      <formula>NOT(ISERROR(SEARCH("✓",Y221)))</formula>
    </cfRule>
  </conditionalFormatting>
  <conditionalFormatting sqref="D79">
    <cfRule type="containsText" dxfId="220" priority="533" operator="containsText" text="✓">
      <formula>NOT(ISERROR(SEARCH("✓",F119)))</formula>
    </cfRule>
  </conditionalFormatting>
  <conditionalFormatting sqref="A79">
    <cfRule type="containsText" dxfId="219" priority="535" operator="containsText" text="?">
      <formula>NOT(ISERROR(SEARCH("?",L222)))</formula>
    </cfRule>
  </conditionalFormatting>
  <conditionalFormatting sqref="A79">
    <cfRule type="containsText" dxfId="218" priority="537" operator="containsText" text="!">
      <formula>NOT(ISERROR(SEARCH("!",L222)))</formula>
    </cfRule>
  </conditionalFormatting>
  <conditionalFormatting sqref="A79">
    <cfRule type="containsText" dxfId="217" priority="539" operator="containsText" text="offen">
      <formula>NOT(ISERROR(SEARCH("offen",L222)))</formula>
    </cfRule>
  </conditionalFormatting>
  <conditionalFormatting sqref="A79">
    <cfRule type="containsText" dxfId="216" priority="541" operator="containsText" text="✓">
      <formula>NOT(ISERROR(SEARCH("✓",L222)))</formula>
    </cfRule>
  </conditionalFormatting>
  <conditionalFormatting sqref="D44:D76">
    <cfRule type="containsText" dxfId="215" priority="174" operator="containsText" text="✓">
      <formula>NOT(ISERROR(SEARCH("✓",F86)))</formula>
    </cfRule>
  </conditionalFormatting>
  <conditionalFormatting sqref="F81">
    <cfRule type="containsText" dxfId="214" priority="152" operator="containsText" text="benötigt">
      <formula>NOT(ISERROR(SEARCH("benötigt",F81)))</formula>
    </cfRule>
    <cfRule type="containsText" dxfId="213" priority="153" operator="containsText" text="HF-Resonator">
      <formula>NOT(ISERROR(SEARCH("HF-Resonator",F81)))</formula>
    </cfRule>
    <cfRule type="containsText" dxfId="212" priority="154" operator="containsText" text="Strahldiagnose">
      <formula>NOT(ISERROR(SEARCH("Strahldiagnose",F81)))</formula>
    </cfRule>
    <cfRule type="containsText" dxfId="211" priority="155" operator="containsText" text="Vacuum">
      <formula>NOT(ISERROR(SEARCH("Vacuum",F81)))</formula>
    </cfRule>
    <cfRule type="containsText" dxfId="210" priority="156" operator="containsText" text="Magnet">
      <formula>NOT(ISERROR(SEARCH("Magnet",F81)))</formula>
    </cfRule>
  </conditionalFormatting>
  <conditionalFormatting sqref="G81:H81">
    <cfRule type="containsText" dxfId="209" priority="145" operator="containsText" text="Renovierungsbedarf">
      <formula>NOT(ISERROR(SEARCH("Renovierungsbedarf",G81)))</formula>
    </cfRule>
    <cfRule type="containsText" dxfId="208" priority="146" operator="containsText" text="Fertigung">
      <formula>NOT(ISERROR(SEARCH("Fertigung",G81)))</formula>
    </cfRule>
    <cfRule type="containsText" dxfId="207" priority="147" operator="containsText" text="fertigen!">
      <formula>NOT(ISERROR(SEARCH("fertigen!",G81)))</formula>
    </cfRule>
    <cfRule type="containsText" dxfId="206" priority="148" operator="containsText" text="fertigen?">
      <formula>NOT(ISERROR(SEARCH("fertigen?",G81)))</formula>
    </cfRule>
    <cfRule type="containsText" dxfId="205" priority="149" operator="containsText" text="vorhanden ✓">
      <formula>NOT(ISERROR(SEARCH("vorhanden ✓",G81)))</formula>
    </cfRule>
    <cfRule type="containsText" dxfId="204" priority="150" operator="containsText" text="vorhanden?">
      <formula>NOT(ISERROR(SEARCH("vorhanden?",G81)))</formula>
    </cfRule>
    <cfRule type="containsText" dxfId="203" priority="151" operator="containsText" text="offen">
      <formula>NOT(ISERROR(SEARCH("offen",G81)))</formula>
    </cfRule>
  </conditionalFormatting>
  <conditionalFormatting sqref="D81">
    <cfRule type="containsText" dxfId="202" priority="157" operator="containsText" text="✓">
      <formula>NOT(ISERROR(SEARCH("✓",F123)))</formula>
    </cfRule>
  </conditionalFormatting>
  <conditionalFormatting sqref="A85">
    <cfRule type="containsText" dxfId="201" priority="555" operator="containsText" text="?">
      <formula>NOT(ISERROR(SEARCH("?",L222)))</formula>
    </cfRule>
  </conditionalFormatting>
  <conditionalFormatting sqref="A85">
    <cfRule type="containsText" dxfId="200" priority="557" operator="containsText" text="!">
      <formula>NOT(ISERROR(SEARCH("!",L222)))</formula>
    </cfRule>
  </conditionalFormatting>
  <conditionalFormatting sqref="A85">
    <cfRule type="containsText" dxfId="199" priority="559" operator="containsText" text="offen">
      <formula>NOT(ISERROR(SEARCH("offen",L222)))</formula>
    </cfRule>
  </conditionalFormatting>
  <conditionalFormatting sqref="A85">
    <cfRule type="containsText" dxfId="198" priority="561" operator="containsText" text="✓">
      <formula>NOT(ISERROR(SEARCH("✓",L222)))</formula>
    </cfRule>
  </conditionalFormatting>
  <conditionalFormatting sqref="D85">
    <cfRule type="containsText" dxfId="197" priority="563" operator="containsText" text="✓">
      <formula>NOT(ISERROR(SEARCH("✓",F120)))</formula>
    </cfRule>
  </conditionalFormatting>
  <conditionalFormatting sqref="D1048545:D1048550">
    <cfRule type="containsText" dxfId="196" priority="564" operator="containsText" text="✓">
      <formula>NOT(ISERROR(SEARCH("✓",F1)))</formula>
    </cfRule>
  </conditionalFormatting>
  <conditionalFormatting sqref="B82:B84">
    <cfRule type="containsText" dxfId="195" priority="594" operator="containsText" text="?">
      <formula>NOT(ISERROR(SEARCH("?",Y222)))</formula>
    </cfRule>
  </conditionalFormatting>
  <conditionalFormatting sqref="B82:B84">
    <cfRule type="containsText" dxfId="194" priority="596" operator="containsText" text="!">
      <formula>NOT(ISERROR(SEARCH("!",Y222)))</formula>
    </cfRule>
  </conditionalFormatting>
  <conditionalFormatting sqref="B82:B84">
    <cfRule type="containsText" dxfId="193" priority="598" operator="containsText" text="offen">
      <formula>NOT(ISERROR(SEARCH("offen",Y222)))</formula>
    </cfRule>
  </conditionalFormatting>
  <conditionalFormatting sqref="B82:B84">
    <cfRule type="containsText" dxfId="192" priority="600" operator="containsText" text="✓">
      <formula>NOT(ISERROR(SEARCH("✓",Y222)))</formula>
    </cfRule>
  </conditionalFormatting>
  <conditionalFormatting sqref="A82:A84">
    <cfRule type="containsText" dxfId="191" priority="611" operator="containsText" text="?">
      <formula>NOT(ISERROR(SEARCH("?",L221)))</formula>
    </cfRule>
  </conditionalFormatting>
  <conditionalFormatting sqref="A82:A84">
    <cfRule type="containsText" dxfId="190" priority="613" operator="containsText" text="!">
      <formula>NOT(ISERROR(SEARCH("!",L221)))</formula>
    </cfRule>
  </conditionalFormatting>
  <conditionalFormatting sqref="A82:A84">
    <cfRule type="containsText" dxfId="189" priority="615" operator="containsText" text="offen">
      <formula>NOT(ISERROR(SEARCH("offen",L221)))</formula>
    </cfRule>
  </conditionalFormatting>
  <conditionalFormatting sqref="A82:A84">
    <cfRule type="containsText" dxfId="188" priority="617" operator="containsText" text="✓">
      <formula>NOT(ISERROR(SEARCH("✓",L221)))</formula>
    </cfRule>
  </conditionalFormatting>
  <conditionalFormatting sqref="B1048449:D1048576">
    <cfRule type="containsText" dxfId="187" priority="629" operator="containsText" text="?">
      <formula>NOT(ISERROR(SEARCH("?",Y1)))</formula>
    </cfRule>
  </conditionalFormatting>
  <conditionalFormatting sqref="B1048449:D1048576">
    <cfRule type="containsText" dxfId="186" priority="630" operator="containsText" text="!">
      <formula>NOT(ISERROR(SEARCH("!",Y1)))</formula>
    </cfRule>
  </conditionalFormatting>
  <conditionalFormatting sqref="B1048449:D1048576">
    <cfRule type="containsText" dxfId="185" priority="631" operator="containsText" text="offen">
      <formula>NOT(ISERROR(SEARCH("offen",Y1)))</formula>
    </cfRule>
  </conditionalFormatting>
  <conditionalFormatting sqref="B1048449:D1048576">
    <cfRule type="containsText" dxfId="184" priority="632" operator="containsText" text="✓">
      <formula>NOT(ISERROR(SEARCH("✓",Y1)))</formula>
    </cfRule>
  </conditionalFormatting>
  <conditionalFormatting sqref="F83">
    <cfRule type="containsText" dxfId="183" priority="140" operator="containsText" text="benötigt">
      <formula>NOT(ISERROR(SEARCH("benötigt",F83)))</formula>
    </cfRule>
    <cfRule type="containsText" dxfId="182" priority="141" operator="containsText" text="HF-Resonator">
      <formula>NOT(ISERROR(SEARCH("HF-Resonator",F83)))</formula>
    </cfRule>
    <cfRule type="containsText" dxfId="181" priority="142" operator="containsText" text="Strahldiagnose">
      <formula>NOT(ISERROR(SEARCH("Strahldiagnose",F83)))</formula>
    </cfRule>
    <cfRule type="containsText" dxfId="180" priority="143" operator="containsText" text="Vacuum">
      <formula>NOT(ISERROR(SEARCH("Vacuum",F83)))</formula>
    </cfRule>
    <cfRule type="containsText" dxfId="179" priority="144" operator="containsText" text="Magnet">
      <formula>NOT(ISERROR(SEARCH("Magnet",F83)))</formula>
    </cfRule>
  </conditionalFormatting>
  <conditionalFormatting sqref="G83:H83">
    <cfRule type="containsText" dxfId="178" priority="133" operator="containsText" text="Renovierungsbedarf">
      <formula>NOT(ISERROR(SEARCH("Renovierungsbedarf",G83)))</formula>
    </cfRule>
    <cfRule type="containsText" dxfId="177" priority="134" operator="containsText" text="Fertigung">
      <formula>NOT(ISERROR(SEARCH("Fertigung",G83)))</formula>
    </cfRule>
    <cfRule type="containsText" dxfId="176" priority="135" operator="containsText" text="fertigen!">
      <formula>NOT(ISERROR(SEARCH("fertigen!",G83)))</formula>
    </cfRule>
    <cfRule type="containsText" dxfId="175" priority="136" operator="containsText" text="fertigen?">
      <formula>NOT(ISERROR(SEARCH("fertigen?",G83)))</formula>
    </cfRule>
    <cfRule type="containsText" dxfId="174" priority="137" operator="containsText" text="vorhanden ✓">
      <formula>NOT(ISERROR(SEARCH("vorhanden ✓",G83)))</formula>
    </cfRule>
    <cfRule type="containsText" dxfId="173" priority="138" operator="containsText" text="vorhanden?">
      <formula>NOT(ISERROR(SEARCH("vorhanden?",G83)))</formula>
    </cfRule>
    <cfRule type="containsText" dxfId="172" priority="139" operator="containsText" text="offen">
      <formula>NOT(ISERROR(SEARCH("offen",G83)))</formula>
    </cfRule>
  </conditionalFormatting>
  <conditionalFormatting sqref="F84">
    <cfRule type="containsText" dxfId="171" priority="128" operator="containsText" text="benötigt">
      <formula>NOT(ISERROR(SEARCH("benötigt",F84)))</formula>
    </cfRule>
    <cfRule type="containsText" dxfId="170" priority="129" operator="containsText" text="HF-Resonator">
      <formula>NOT(ISERROR(SEARCH("HF-Resonator",F84)))</formula>
    </cfRule>
    <cfRule type="containsText" dxfId="169" priority="130" operator="containsText" text="Strahldiagnose">
      <formula>NOT(ISERROR(SEARCH("Strahldiagnose",F84)))</formula>
    </cfRule>
    <cfRule type="containsText" dxfId="168" priority="131" operator="containsText" text="Vacuum">
      <formula>NOT(ISERROR(SEARCH("Vacuum",F84)))</formula>
    </cfRule>
    <cfRule type="containsText" dxfId="167" priority="132" operator="containsText" text="Magnet">
      <formula>NOT(ISERROR(SEARCH("Magnet",F84)))</formula>
    </cfRule>
  </conditionalFormatting>
  <conditionalFormatting sqref="G84:H84">
    <cfRule type="containsText" dxfId="166" priority="121" operator="containsText" text="Renovierungsbedarf">
      <formula>NOT(ISERROR(SEARCH("Renovierungsbedarf",G84)))</formula>
    </cfRule>
    <cfRule type="containsText" dxfId="165" priority="122" operator="containsText" text="Fertigung">
      <formula>NOT(ISERROR(SEARCH("Fertigung",G84)))</formula>
    </cfRule>
    <cfRule type="containsText" dxfId="164" priority="123" operator="containsText" text="fertigen!">
      <formula>NOT(ISERROR(SEARCH("fertigen!",G84)))</formula>
    </cfRule>
    <cfRule type="containsText" dxfId="163" priority="124" operator="containsText" text="fertigen?">
      <formula>NOT(ISERROR(SEARCH("fertigen?",G84)))</formula>
    </cfRule>
    <cfRule type="containsText" dxfId="162" priority="125" operator="containsText" text="vorhanden ✓">
      <formula>NOT(ISERROR(SEARCH("vorhanden ✓",G84)))</formula>
    </cfRule>
    <cfRule type="containsText" dxfId="161" priority="126" operator="containsText" text="vorhanden?">
      <formula>NOT(ISERROR(SEARCH("vorhanden?",G84)))</formula>
    </cfRule>
    <cfRule type="containsText" dxfId="160" priority="127" operator="containsText" text="offen">
      <formula>NOT(ISERROR(SEARCH("offen",G84)))</formula>
    </cfRule>
  </conditionalFormatting>
  <conditionalFormatting sqref="F85">
    <cfRule type="containsText" dxfId="159" priority="116" operator="containsText" text="benötigt">
      <formula>NOT(ISERROR(SEARCH("benötigt",F85)))</formula>
    </cfRule>
    <cfRule type="containsText" dxfId="158" priority="117" operator="containsText" text="HF-Resonator">
      <formula>NOT(ISERROR(SEARCH("HF-Resonator",F85)))</formula>
    </cfRule>
    <cfRule type="containsText" dxfId="157" priority="118" operator="containsText" text="Strahldiagnose">
      <formula>NOT(ISERROR(SEARCH("Strahldiagnose",F85)))</formula>
    </cfRule>
    <cfRule type="containsText" dxfId="156" priority="119" operator="containsText" text="Vacuum">
      <formula>NOT(ISERROR(SEARCH("Vacuum",F85)))</formula>
    </cfRule>
    <cfRule type="containsText" dxfId="155" priority="120" operator="containsText" text="Magnet">
      <formula>NOT(ISERROR(SEARCH("Magnet",F85)))</formula>
    </cfRule>
  </conditionalFormatting>
  <conditionalFormatting sqref="G85:H85">
    <cfRule type="containsText" dxfId="154" priority="109" operator="containsText" text="Renovierungsbedarf">
      <formula>NOT(ISERROR(SEARCH("Renovierungsbedarf",G85)))</formula>
    </cfRule>
    <cfRule type="containsText" dxfId="153" priority="110" operator="containsText" text="Fertigung">
      <formula>NOT(ISERROR(SEARCH("Fertigung",G85)))</formula>
    </cfRule>
    <cfRule type="containsText" dxfId="152" priority="111" operator="containsText" text="fertigen!">
      <formula>NOT(ISERROR(SEARCH("fertigen!",G85)))</formula>
    </cfRule>
    <cfRule type="containsText" dxfId="151" priority="112" operator="containsText" text="fertigen?">
      <formula>NOT(ISERROR(SEARCH("fertigen?",G85)))</formula>
    </cfRule>
    <cfRule type="containsText" dxfId="150" priority="113" operator="containsText" text="vorhanden ✓">
      <formula>NOT(ISERROR(SEARCH("vorhanden ✓",G85)))</formula>
    </cfRule>
    <cfRule type="containsText" dxfId="149" priority="114" operator="containsText" text="vorhanden?">
      <formula>NOT(ISERROR(SEARCH("vorhanden?",G85)))</formula>
    </cfRule>
    <cfRule type="containsText" dxfId="148" priority="115" operator="containsText" text="offen">
      <formula>NOT(ISERROR(SEARCH("offen",G85)))</formula>
    </cfRule>
  </conditionalFormatting>
  <conditionalFormatting sqref="A86:A102 A158">
    <cfRule type="containsText" dxfId="147" priority="633" operator="containsText" text="?">
      <formula>NOT(ISERROR(SEARCH("?",L222)))</formula>
    </cfRule>
  </conditionalFormatting>
  <conditionalFormatting sqref="A86:A102 A158">
    <cfRule type="containsText" dxfId="146" priority="635" operator="containsText" text="!">
      <formula>NOT(ISERROR(SEARCH("!",L222)))</formula>
    </cfRule>
  </conditionalFormatting>
  <conditionalFormatting sqref="A86:A102 A158">
    <cfRule type="containsText" dxfId="145" priority="637" operator="containsText" text="offen">
      <formula>NOT(ISERROR(SEARCH("offen",L222)))</formula>
    </cfRule>
  </conditionalFormatting>
  <conditionalFormatting sqref="A86:A102 A158">
    <cfRule type="containsText" dxfId="144" priority="639" operator="containsText" text="✓">
      <formula>NOT(ISERROR(SEARCH("✓",L222)))</formula>
    </cfRule>
  </conditionalFormatting>
  <conditionalFormatting sqref="C85">
    <cfRule type="containsText" dxfId="143" priority="640" operator="containsText" text="?">
      <formula>NOT(ISERROR(SEARCH("?",#REF!)))</formula>
    </cfRule>
  </conditionalFormatting>
  <conditionalFormatting sqref="D85">
    <cfRule type="containsText" dxfId="142" priority="641" operator="containsText" text="?">
      <formula>NOT(ISERROR(SEARCH("?",Z222)))</formula>
    </cfRule>
  </conditionalFormatting>
  <conditionalFormatting sqref="C85">
    <cfRule type="containsText" dxfId="141" priority="642" operator="containsText" text="!">
      <formula>NOT(ISERROR(SEARCH("!",#REF!)))</formula>
    </cfRule>
  </conditionalFormatting>
  <conditionalFormatting sqref="D85">
    <cfRule type="containsText" dxfId="140" priority="643" operator="containsText" text="!">
      <formula>NOT(ISERROR(SEARCH("!",Z222)))</formula>
    </cfRule>
  </conditionalFormatting>
  <conditionalFormatting sqref="C85">
    <cfRule type="containsText" dxfId="139" priority="644" operator="containsText" text="offen">
      <formula>NOT(ISERROR(SEARCH("offen",#REF!)))</formula>
    </cfRule>
  </conditionalFormatting>
  <conditionalFormatting sqref="D85">
    <cfRule type="containsText" dxfId="138" priority="645" operator="containsText" text="offen">
      <formula>NOT(ISERROR(SEARCH("offen",Z222)))</formula>
    </cfRule>
  </conditionalFormatting>
  <conditionalFormatting sqref="C85">
    <cfRule type="containsText" dxfId="137" priority="646" operator="containsText" text="✓">
      <formula>NOT(ISERROR(SEARCH("✓",#REF!)))</formula>
    </cfRule>
  </conditionalFormatting>
  <conditionalFormatting sqref="D85">
    <cfRule type="containsText" dxfId="136" priority="647" operator="containsText" text="✓">
      <formula>NOT(ISERROR(SEARCH("✓",Z222)))</formula>
    </cfRule>
  </conditionalFormatting>
  <conditionalFormatting sqref="D1:D76 D81">
    <cfRule type="containsText" dxfId="135" priority="649" operator="containsText" text="?">
      <formula>NOT(ISERROR(SEARCH("?",Z145)))</formula>
    </cfRule>
  </conditionalFormatting>
  <conditionalFormatting sqref="C1:C76 C81">
    <cfRule type="containsText" dxfId="134" priority="650" operator="containsText" text="?">
      <formula>NOT(ISERROR(SEARCH("?",#REF!)))</formula>
    </cfRule>
  </conditionalFormatting>
  <conditionalFormatting sqref="D1:D76 D81">
    <cfRule type="containsText" dxfId="133" priority="652" operator="containsText" text="!">
      <formula>NOT(ISERROR(SEARCH("!",Z145)))</formula>
    </cfRule>
  </conditionalFormatting>
  <conditionalFormatting sqref="C1:C76 C81">
    <cfRule type="containsText" dxfId="132" priority="653" operator="containsText" text="!">
      <formula>NOT(ISERROR(SEARCH("!",#REF!)))</formula>
    </cfRule>
  </conditionalFormatting>
  <conditionalFormatting sqref="D1:D76 D81">
    <cfRule type="containsText" dxfId="131" priority="655" operator="containsText" text="offen">
      <formula>NOT(ISERROR(SEARCH("offen",Z145)))</formula>
    </cfRule>
  </conditionalFormatting>
  <conditionalFormatting sqref="C1:C76 C81">
    <cfRule type="containsText" dxfId="130" priority="656" operator="containsText" text="offen">
      <formula>NOT(ISERROR(SEARCH("offen",#REF!)))</formula>
    </cfRule>
  </conditionalFormatting>
  <conditionalFormatting sqref="D1:D76 D81">
    <cfRule type="containsText" dxfId="129" priority="658" operator="containsText" text="✓">
      <formula>NOT(ISERROR(SEARCH("✓",Z145)))</formula>
    </cfRule>
  </conditionalFormatting>
  <conditionalFormatting sqref="C1:C76 C81">
    <cfRule type="containsText" dxfId="128" priority="659" operator="containsText" text="✓">
      <formula>NOT(ISERROR(SEARCH("✓",#REF!)))</formula>
    </cfRule>
  </conditionalFormatting>
  <conditionalFormatting sqref="D77:D78">
    <cfRule type="containsText" dxfId="127" priority="661" operator="containsText" text="?">
      <formula>NOT(ISERROR(SEARCH("?",Z220)))</formula>
    </cfRule>
  </conditionalFormatting>
  <conditionalFormatting sqref="C77:C78">
    <cfRule type="containsText" dxfId="126" priority="662" operator="containsText" text="?">
      <formula>NOT(ISERROR(SEARCH("?",#REF!)))</formula>
    </cfRule>
  </conditionalFormatting>
  <conditionalFormatting sqref="D77:D78">
    <cfRule type="containsText" dxfId="125" priority="664" operator="containsText" text="!">
      <formula>NOT(ISERROR(SEARCH("!",Z220)))</formula>
    </cfRule>
  </conditionalFormatting>
  <conditionalFormatting sqref="C77:C78">
    <cfRule type="containsText" dxfId="124" priority="665" operator="containsText" text="!">
      <formula>NOT(ISERROR(SEARCH("!",#REF!)))</formula>
    </cfRule>
  </conditionalFormatting>
  <conditionalFormatting sqref="D77:D78">
    <cfRule type="containsText" dxfId="123" priority="667" operator="containsText" text="offen">
      <formula>NOT(ISERROR(SEARCH("offen",Z220)))</formula>
    </cfRule>
  </conditionalFormatting>
  <conditionalFormatting sqref="C77:C78">
    <cfRule type="containsText" dxfId="122" priority="668" operator="containsText" text="offen">
      <formula>NOT(ISERROR(SEARCH("offen",#REF!)))</formula>
    </cfRule>
  </conditionalFormatting>
  <conditionalFormatting sqref="D77:D78">
    <cfRule type="containsText" dxfId="121" priority="670" operator="containsText" text="✓">
      <formula>NOT(ISERROR(SEARCH("✓",Z220)))</formula>
    </cfRule>
  </conditionalFormatting>
  <conditionalFormatting sqref="C77:C78">
    <cfRule type="containsText" dxfId="120" priority="671" operator="containsText" text="✓">
      <formula>NOT(ISERROR(SEARCH("✓",#REF!)))</formula>
    </cfRule>
  </conditionalFormatting>
  <conditionalFormatting sqref="D79">
    <cfRule type="containsText" dxfId="119" priority="673" operator="containsText" text="?">
      <formula>NOT(ISERROR(SEARCH("?",Z221)))</formula>
    </cfRule>
  </conditionalFormatting>
  <conditionalFormatting sqref="C79">
    <cfRule type="containsText" dxfId="118" priority="674" operator="containsText" text="?">
      <formula>NOT(ISERROR(SEARCH("?",#REF!)))</formula>
    </cfRule>
  </conditionalFormatting>
  <conditionalFormatting sqref="D79">
    <cfRule type="containsText" dxfId="117" priority="676" operator="containsText" text="!">
      <formula>NOT(ISERROR(SEARCH("!",Z221)))</formula>
    </cfRule>
  </conditionalFormatting>
  <conditionalFormatting sqref="C79">
    <cfRule type="containsText" dxfId="116" priority="677" operator="containsText" text="!">
      <formula>NOT(ISERROR(SEARCH("!",#REF!)))</formula>
    </cfRule>
  </conditionalFormatting>
  <conditionalFormatting sqref="D79">
    <cfRule type="containsText" dxfId="115" priority="679" operator="containsText" text="offen">
      <formula>NOT(ISERROR(SEARCH("offen",Z221)))</formula>
    </cfRule>
  </conditionalFormatting>
  <conditionalFormatting sqref="C79">
    <cfRule type="containsText" dxfId="114" priority="680" operator="containsText" text="offen">
      <formula>NOT(ISERROR(SEARCH("offen",#REF!)))</formula>
    </cfRule>
  </conditionalFormatting>
  <conditionalFormatting sqref="D79">
    <cfRule type="containsText" dxfId="113" priority="682" operator="containsText" text="✓">
      <formula>NOT(ISERROR(SEARCH("✓",Z221)))</formula>
    </cfRule>
  </conditionalFormatting>
  <conditionalFormatting sqref="C79">
    <cfRule type="containsText" dxfId="112" priority="683" operator="containsText" text="✓">
      <formula>NOT(ISERROR(SEARCH("✓",#REF!)))</formula>
    </cfRule>
  </conditionalFormatting>
  <conditionalFormatting sqref="C82:C84">
    <cfRule type="containsText" dxfId="111" priority="712" operator="containsText" text="?">
      <formula>NOT(ISERROR(SEARCH("?",#REF!)))</formula>
    </cfRule>
  </conditionalFormatting>
  <conditionalFormatting sqref="D82:D84">
    <cfRule type="containsText" dxfId="110" priority="713" operator="containsText" text="?">
      <formula>NOT(ISERROR(SEARCH("?",Z222)))</formula>
    </cfRule>
  </conditionalFormatting>
  <conditionalFormatting sqref="C82:C84">
    <cfRule type="containsText" dxfId="109" priority="714" operator="containsText" text="!">
      <formula>NOT(ISERROR(SEARCH("!",#REF!)))</formula>
    </cfRule>
  </conditionalFormatting>
  <conditionalFormatting sqref="D82:D84">
    <cfRule type="containsText" dxfId="108" priority="715" operator="containsText" text="!">
      <formula>NOT(ISERROR(SEARCH("!",Z222)))</formula>
    </cfRule>
  </conditionalFormatting>
  <conditionalFormatting sqref="C82:C84">
    <cfRule type="containsText" dxfId="107" priority="716" operator="containsText" text="offen">
      <formula>NOT(ISERROR(SEARCH("offen",#REF!)))</formula>
    </cfRule>
  </conditionalFormatting>
  <conditionalFormatting sqref="D82:D84">
    <cfRule type="containsText" dxfId="106" priority="717" operator="containsText" text="offen">
      <formula>NOT(ISERROR(SEARCH("offen",Z222)))</formula>
    </cfRule>
  </conditionalFormatting>
  <conditionalFormatting sqref="C82:C84">
    <cfRule type="containsText" dxfId="105" priority="718" operator="containsText" text="✓">
      <formula>NOT(ISERROR(SEARCH("✓",#REF!)))</formula>
    </cfRule>
  </conditionalFormatting>
  <conditionalFormatting sqref="D82:D84">
    <cfRule type="containsText" dxfId="104" priority="719" operator="containsText" text="✓">
      <formula>NOT(ISERROR(SEARCH("✓",Z222)))</formula>
    </cfRule>
  </conditionalFormatting>
  <conditionalFormatting sqref="AC80">
    <cfRule type="containsText" dxfId="103" priority="79" operator="containsText" text="?">
      <formula>NOT(ISERROR(SEARCH("?",L164)))</formula>
    </cfRule>
  </conditionalFormatting>
  <conditionalFormatting sqref="AC80">
    <cfRule type="containsText" dxfId="102" priority="80" operator="containsText" text="!">
      <formula>NOT(ISERROR(SEARCH("!",L164)))</formula>
    </cfRule>
  </conditionalFormatting>
  <conditionalFormatting sqref="AC80">
    <cfRule type="containsText" dxfId="101" priority="81" operator="containsText" text="offen">
      <formula>NOT(ISERROR(SEARCH("offen",L164)))</formula>
    </cfRule>
  </conditionalFormatting>
  <conditionalFormatting sqref="AC80">
    <cfRule type="containsText" dxfId="100" priority="82" operator="containsText" text="✓">
      <formula>NOT(ISERROR(SEARCH("✓",L164)))</formula>
    </cfRule>
  </conditionalFormatting>
  <conditionalFormatting sqref="AC80">
    <cfRule type="containsText" dxfId="99" priority="83" operator="containsText" text="✓">
      <formula>NOT(ISERROR(SEARCH("✓",B54)))</formula>
    </cfRule>
  </conditionalFormatting>
  <conditionalFormatting sqref="F80">
    <cfRule type="containsText" dxfId="98" priority="74" operator="containsText" text="benötigt">
      <formula>NOT(ISERROR(SEARCH("benötigt",F80)))</formula>
    </cfRule>
    <cfRule type="containsText" dxfId="97" priority="75" operator="containsText" text="HF-Resonator">
      <formula>NOT(ISERROR(SEARCH("HF-Resonator",F80)))</formula>
    </cfRule>
    <cfRule type="containsText" dxfId="96" priority="76" operator="containsText" text="Strahldiagnose">
      <formula>NOT(ISERROR(SEARCH("Strahldiagnose",F80)))</formula>
    </cfRule>
    <cfRule type="containsText" dxfId="95" priority="77" operator="containsText" text="Vacuum">
      <formula>NOT(ISERROR(SEARCH("Vacuum",F80)))</formula>
    </cfRule>
    <cfRule type="containsText" dxfId="94" priority="78" operator="containsText" text="Magnet">
      <formula>NOT(ISERROR(SEARCH("Magnet",F80)))</formula>
    </cfRule>
  </conditionalFormatting>
  <conditionalFormatting sqref="G80:H80">
    <cfRule type="containsText" dxfId="93" priority="67" operator="containsText" text="Renovierungsbedarf">
      <formula>NOT(ISERROR(SEARCH("Renovierungsbedarf",G80)))</formula>
    </cfRule>
    <cfRule type="containsText" dxfId="92" priority="68" operator="containsText" text="Fertigung">
      <formula>NOT(ISERROR(SEARCH("Fertigung",G80)))</formula>
    </cfRule>
    <cfRule type="containsText" dxfId="91" priority="69" operator="containsText" text="fertigen!">
      <formula>NOT(ISERROR(SEARCH("fertigen!",G80)))</formula>
    </cfRule>
    <cfRule type="containsText" dxfId="90" priority="70" operator="containsText" text="fertigen?">
      <formula>NOT(ISERROR(SEARCH("fertigen?",G80)))</formula>
    </cfRule>
    <cfRule type="containsText" dxfId="89" priority="71" operator="containsText" text="vorhanden ✓">
      <formula>NOT(ISERROR(SEARCH("vorhanden ✓",G80)))</formula>
    </cfRule>
    <cfRule type="containsText" dxfId="88" priority="72" operator="containsText" text="vorhanden?">
      <formula>NOT(ISERROR(SEARCH("vorhanden?",G80)))</formula>
    </cfRule>
    <cfRule type="containsText" dxfId="87" priority="73" operator="containsText" text="offen">
      <formula>NOT(ISERROR(SEARCH("offen",G80)))</formula>
    </cfRule>
  </conditionalFormatting>
  <conditionalFormatting sqref="A80">
    <cfRule type="containsText" dxfId="86" priority="84" operator="containsText" text="?">
      <formula>NOT(ISERROR(SEARCH("?",L224)))</formula>
    </cfRule>
  </conditionalFormatting>
  <conditionalFormatting sqref="A80">
    <cfRule type="containsText" dxfId="85" priority="85" operator="containsText" text="!">
      <formula>NOT(ISERROR(SEARCH("!",L224)))</formula>
    </cfRule>
  </conditionalFormatting>
  <conditionalFormatting sqref="A80">
    <cfRule type="containsText" dxfId="84" priority="86" operator="containsText" text="offen">
      <formula>NOT(ISERROR(SEARCH("offen",L224)))</formula>
    </cfRule>
  </conditionalFormatting>
  <conditionalFormatting sqref="A80">
    <cfRule type="containsText" dxfId="83" priority="87" operator="containsText" text="✓">
      <formula>NOT(ISERROR(SEARCH("✓",L224)))</formula>
    </cfRule>
  </conditionalFormatting>
  <conditionalFormatting sqref="B80">
    <cfRule type="containsText" dxfId="82" priority="88" operator="containsText" text="?">
      <formula>NOT(ISERROR(SEARCH("?",Y224)))</formula>
    </cfRule>
  </conditionalFormatting>
  <conditionalFormatting sqref="B80">
    <cfRule type="containsText" dxfId="81" priority="89" operator="containsText" text="!">
      <formula>NOT(ISERROR(SEARCH("!",Y224)))</formula>
    </cfRule>
  </conditionalFormatting>
  <conditionalFormatting sqref="B80">
    <cfRule type="containsText" dxfId="80" priority="90" operator="containsText" text="offen">
      <formula>NOT(ISERROR(SEARCH("offen",Y224)))</formula>
    </cfRule>
  </conditionalFormatting>
  <conditionalFormatting sqref="B80">
    <cfRule type="containsText" dxfId="79" priority="91" operator="containsText" text="✓">
      <formula>NOT(ISERROR(SEARCH("✓",Y224)))</formula>
    </cfRule>
  </conditionalFormatting>
  <conditionalFormatting sqref="D80">
    <cfRule type="containsText" dxfId="78" priority="66" operator="containsText" text="✓">
      <formula>NOT(ISERROR(SEARCH("✓",F122)))</formula>
    </cfRule>
  </conditionalFormatting>
  <conditionalFormatting sqref="D80">
    <cfRule type="containsText" dxfId="77" priority="92" operator="containsText" text="?">
      <formula>NOT(ISERROR(SEARCH("?",Z224)))</formula>
    </cfRule>
  </conditionalFormatting>
  <conditionalFormatting sqref="C80">
    <cfRule type="containsText" dxfId="76" priority="93" operator="containsText" text="?">
      <formula>NOT(ISERROR(SEARCH("?",#REF!)))</formula>
    </cfRule>
  </conditionalFormatting>
  <conditionalFormatting sqref="D80">
    <cfRule type="containsText" dxfId="75" priority="94" operator="containsText" text="!">
      <formula>NOT(ISERROR(SEARCH("!",Z224)))</formula>
    </cfRule>
  </conditionalFormatting>
  <conditionalFormatting sqref="C80">
    <cfRule type="containsText" dxfId="74" priority="95" operator="containsText" text="!">
      <formula>NOT(ISERROR(SEARCH("!",#REF!)))</formula>
    </cfRule>
  </conditionalFormatting>
  <conditionalFormatting sqref="D80">
    <cfRule type="containsText" dxfId="73" priority="96" operator="containsText" text="offen">
      <formula>NOT(ISERROR(SEARCH("offen",Z224)))</formula>
    </cfRule>
  </conditionalFormatting>
  <conditionalFormatting sqref="C80">
    <cfRule type="containsText" dxfId="72" priority="97" operator="containsText" text="offen">
      <formula>NOT(ISERROR(SEARCH("offen",#REF!)))</formula>
    </cfRule>
  </conditionalFormatting>
  <conditionalFormatting sqref="D80">
    <cfRule type="containsText" dxfId="71" priority="98" operator="containsText" text="✓">
      <formula>NOT(ISERROR(SEARCH("✓",Z224)))</formula>
    </cfRule>
  </conditionalFormatting>
  <conditionalFormatting sqref="C80">
    <cfRule type="containsText" dxfId="70" priority="99" operator="containsText" text="✓">
      <formula>NOT(ISERROR(SEARCH("✓",#REF!)))</formula>
    </cfRule>
  </conditionalFormatting>
  <conditionalFormatting sqref="A103:AA105">
    <cfRule type="containsText" dxfId="69" priority="1" operator="containsText" text="?">
      <formula>NOT(ISERROR(SEARCH("?",K239)))</formula>
    </cfRule>
  </conditionalFormatting>
  <conditionalFormatting sqref="A103:AA105">
    <cfRule type="containsText" dxfId="68" priority="2" operator="containsText" text="!">
      <formula>NOT(ISERROR(SEARCH("!",K239)))</formula>
    </cfRule>
  </conditionalFormatting>
  <conditionalFormatting sqref="A103:AA105">
    <cfRule type="containsText" dxfId="67" priority="3" operator="containsText" text="offen">
      <formula>NOT(ISERROR(SEARCH("offen",K239)))</formula>
    </cfRule>
  </conditionalFormatting>
  <conditionalFormatting sqref="A103:AA105">
    <cfRule type="containsText" dxfId="66" priority="4" operator="containsText" text="✓">
      <formula>NOT(ISERROR(SEARCH("✓",K239)))</formula>
    </cfRule>
  </conditionalFormatting>
  <pageMargins left="0.23622047244094491" right="0.23622047244094491" top="0.74803149606299213" bottom="0.74803149606299213" header="0.51181102362204689" footer="0.51181102362204689"/>
  <pageSetup paperSize="9" scale="31" fitToHeight="0" orientation="landscape" horizontalDpi="300" verticalDpi="3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'Filter-Gruppen'!$A:$A</xm:f>
          </x14:formula1>
          <xm:sqref>F1:F1048576</xm:sqref>
        </x14:dataValidation>
        <x14:dataValidation type="list" allowBlank="1" showInputMessage="1" showErrorMessage="1" xr:uid="{00000000-0002-0000-0000-000001000000}">
          <x14:formula1>
            <xm:f>'Status-Gruppen'!$A:$A</xm:f>
          </x14:formula1>
          <xm:sqref>G1:H1048576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activeCell="E12" sqref="E12"/>
    </sheetView>
  </sheetViews>
  <sheetFormatPr baseColWidth="10" defaultColWidth="8.7265625" defaultRowHeight="14.5"/>
  <cols>
    <col min="1" max="1" width="20.26953125" bestFit="1" customWidth="1"/>
    <col min="2" max="2" width="11.7265625" style="60" bestFit="1"/>
    <col min="3" max="3" width="10.7265625" style="60" bestFit="1"/>
  </cols>
  <sheetData>
    <row r="1" spans="1:3">
      <c r="A1" s="61"/>
      <c r="B1" s="62" t="s">
        <v>97</v>
      </c>
      <c r="C1" s="62" t="s">
        <v>98</v>
      </c>
    </row>
    <row r="2" spans="1:3">
      <c r="A2" s="61" t="s">
        <v>99</v>
      </c>
      <c r="B2" s="62" t="s">
        <v>287</v>
      </c>
      <c r="C2" s="62" t="s">
        <v>288</v>
      </c>
    </row>
    <row r="3" spans="1:3">
      <c r="A3" s="61" t="s">
        <v>100</v>
      </c>
      <c r="B3" s="63" t="s">
        <v>289</v>
      </c>
      <c r="C3" s="63">
        <v>0.01</v>
      </c>
    </row>
    <row r="4" spans="1:3">
      <c r="A4" s="61" t="s">
        <v>101</v>
      </c>
      <c r="B4" s="62" t="s">
        <v>102</v>
      </c>
      <c r="C4" s="62" t="s">
        <v>290</v>
      </c>
    </row>
    <row r="5" spans="1:3">
      <c r="A5" s="61" t="s">
        <v>103</v>
      </c>
      <c r="B5" s="62" t="s">
        <v>104</v>
      </c>
      <c r="C5" s="62" t="s">
        <v>448</v>
      </c>
    </row>
    <row r="6" spans="1:3">
      <c r="A6" s="61" t="s">
        <v>105</v>
      </c>
      <c r="B6" s="62" t="s">
        <v>106</v>
      </c>
      <c r="C6" s="62" t="s">
        <v>291</v>
      </c>
    </row>
    <row r="7" spans="1:3">
      <c r="A7" s="61" t="s">
        <v>107</v>
      </c>
      <c r="B7" s="62" t="s">
        <v>292</v>
      </c>
      <c r="C7" s="62" t="s">
        <v>292</v>
      </c>
    </row>
    <row r="8" spans="1:3">
      <c r="A8" s="61" t="s">
        <v>293</v>
      </c>
      <c r="B8" s="62">
        <v>1</v>
      </c>
      <c r="C8" s="62">
        <v>6</v>
      </c>
    </row>
  </sheetData>
  <pageMargins left="0.70078740157480324" right="0.70078740157480324" top="0.75196850393700787" bottom="0.75196850393700787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2"/>
  <sheetViews>
    <sheetView view="pageBreakPreview" zoomScale="110" workbookViewId="0">
      <selection activeCell="A11" sqref="A11:XFD11"/>
    </sheetView>
  </sheetViews>
  <sheetFormatPr baseColWidth="10" defaultColWidth="10.54296875" defaultRowHeight="14.5"/>
  <cols>
    <col min="1" max="1" width="16.453125" style="64" customWidth="1"/>
    <col min="2" max="2" width="17.1796875" style="64" customWidth="1"/>
    <col min="3" max="3" width="35.453125" style="65" customWidth="1"/>
    <col min="5" max="5" width="19.54296875" style="64" customWidth="1"/>
  </cols>
  <sheetData>
    <row r="2" spans="1:3" ht="43.5">
      <c r="A2" s="64" t="s">
        <v>108</v>
      </c>
      <c r="B2" s="64" t="s">
        <v>109</v>
      </c>
    </row>
    <row r="3" spans="1:3">
      <c r="B3" s="64" t="s">
        <v>110</v>
      </c>
    </row>
    <row r="4" spans="1:3">
      <c r="A4" s="66" t="s">
        <v>294</v>
      </c>
      <c r="B4" s="67" t="s">
        <v>111</v>
      </c>
      <c r="C4" s="65" t="s">
        <v>112</v>
      </c>
    </row>
    <row r="5" spans="1:3">
      <c r="A5" s="67" t="s">
        <v>295</v>
      </c>
      <c r="B5" s="67" t="s">
        <v>113</v>
      </c>
      <c r="C5" s="65" t="s">
        <v>114</v>
      </c>
    </row>
    <row r="6" spans="1:3" ht="29">
      <c r="A6" s="66" t="s">
        <v>296</v>
      </c>
      <c r="B6" s="67" t="s">
        <v>115</v>
      </c>
      <c r="C6" s="65" t="s">
        <v>116</v>
      </c>
    </row>
    <row r="7" spans="1:3" ht="29">
      <c r="A7" s="66" t="s">
        <v>297</v>
      </c>
      <c r="B7" s="67" t="s">
        <v>117</v>
      </c>
      <c r="C7" s="65" t="s">
        <v>118</v>
      </c>
    </row>
    <row r="8" spans="1:3" ht="29">
      <c r="A8" s="66" t="s">
        <v>298</v>
      </c>
      <c r="B8" s="67" t="s">
        <v>119</v>
      </c>
      <c r="C8" s="65" t="s">
        <v>120</v>
      </c>
    </row>
    <row r="9" spans="1:3" ht="14.25" customHeight="1">
      <c r="A9" s="66" t="s">
        <v>300</v>
      </c>
      <c r="B9" s="67" t="s">
        <v>299</v>
      </c>
      <c r="C9" s="234" t="s">
        <v>121</v>
      </c>
    </row>
    <row r="10" spans="1:3">
      <c r="A10" s="66" t="s">
        <v>301</v>
      </c>
      <c r="B10" s="67" t="s">
        <v>299</v>
      </c>
      <c r="C10" s="234"/>
    </row>
    <row r="11" spans="1:3">
      <c r="A11" s="66" t="s">
        <v>302</v>
      </c>
      <c r="B11" s="67" t="s">
        <v>122</v>
      </c>
      <c r="C11" s="65" t="s">
        <v>123</v>
      </c>
    </row>
    <row r="12" spans="1:3">
      <c r="C12" s="68"/>
    </row>
    <row r="13" spans="1:3">
      <c r="C13" s="68"/>
    </row>
    <row r="14" spans="1:3">
      <c r="C14" s="68"/>
    </row>
    <row r="15" spans="1:3">
      <c r="C15" s="68"/>
    </row>
    <row r="16" spans="1:3">
      <c r="C16" s="68"/>
    </row>
    <row r="17" spans="3:3">
      <c r="C17" s="68"/>
    </row>
    <row r="18" spans="3:3">
      <c r="C18" s="68"/>
    </row>
    <row r="19" spans="3:3">
      <c r="C19" s="68"/>
    </row>
    <row r="20" spans="3:3">
      <c r="C20" s="68"/>
    </row>
    <row r="21" spans="3:3">
      <c r="C21" s="68"/>
    </row>
    <row r="22" spans="3:3">
      <c r="C22" s="68"/>
    </row>
  </sheetData>
  <mergeCells count="1">
    <mergeCell ref="C9:C10"/>
  </mergeCells>
  <pageMargins left="0.7" right="0.7" top="0.78750000000000009" bottom="0.78750000000000009" header="0.51181102362204689" footer="0.51181102362204689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view="pageBreakPreview" zoomScale="110" workbookViewId="0">
      <selection activeCell="G30" sqref="G30"/>
    </sheetView>
  </sheetViews>
  <sheetFormatPr baseColWidth="10" defaultColWidth="10.54296875" defaultRowHeight="14.5"/>
  <cols>
    <col min="2" max="2" width="12.453125" style="64" customWidth="1"/>
    <col min="4" max="4" width="16.453125" style="64" customWidth="1"/>
    <col min="8" max="9" width="16.81640625" style="64" customWidth="1"/>
  </cols>
  <sheetData>
    <row r="1" spans="1:9">
      <c r="A1" t="s">
        <v>124</v>
      </c>
    </row>
    <row r="4" spans="1:9">
      <c r="B4" s="64" t="s">
        <v>125</v>
      </c>
    </row>
    <row r="5" spans="1:9" ht="43.5">
      <c r="C5" s="64" t="s">
        <v>126</v>
      </c>
      <c r="D5" s="64" t="s">
        <v>127</v>
      </c>
      <c r="E5" s="64" t="s">
        <v>128</v>
      </c>
      <c r="F5" s="64" t="s">
        <v>129</v>
      </c>
      <c r="G5" s="64" t="s">
        <v>130</v>
      </c>
      <c r="H5" s="64" t="s">
        <v>131</v>
      </c>
    </row>
    <row r="6" spans="1:9" ht="58">
      <c r="B6" s="64" t="s">
        <v>132</v>
      </c>
      <c r="C6" s="64" t="s">
        <v>133</v>
      </c>
      <c r="D6" s="64" t="s">
        <v>134</v>
      </c>
      <c r="E6" s="64" t="s">
        <v>135</v>
      </c>
      <c r="F6" s="64" t="s">
        <v>136</v>
      </c>
      <c r="G6" s="64" t="s">
        <v>137</v>
      </c>
      <c r="H6" s="64" t="s">
        <v>138</v>
      </c>
    </row>
    <row r="7" spans="1:9" ht="58">
      <c r="B7" s="64" t="s">
        <v>139</v>
      </c>
      <c r="C7" s="64" t="s">
        <v>140</v>
      </c>
      <c r="D7" s="64" t="s">
        <v>141</v>
      </c>
      <c r="E7" s="64" t="s">
        <v>142</v>
      </c>
      <c r="F7" s="64" t="s">
        <v>143</v>
      </c>
      <c r="G7" s="64" t="s">
        <v>144</v>
      </c>
      <c r="H7" s="64" t="s">
        <v>145</v>
      </c>
      <c r="I7" s="64" t="s">
        <v>146</v>
      </c>
    </row>
    <row r="8" spans="1:9" ht="43.5">
      <c r="B8" s="64" t="s">
        <v>147</v>
      </c>
      <c r="C8" s="64" t="s">
        <v>148</v>
      </c>
      <c r="D8" s="64" t="s">
        <v>149</v>
      </c>
      <c r="E8" s="64" t="s">
        <v>150</v>
      </c>
      <c r="F8" s="64" t="s">
        <v>151</v>
      </c>
      <c r="G8" s="64" t="s">
        <v>152</v>
      </c>
      <c r="H8" s="64" t="s">
        <v>153</v>
      </c>
    </row>
    <row r="9" spans="1:9" ht="43.5">
      <c r="B9" s="64" t="s">
        <v>154</v>
      </c>
      <c r="C9" s="64" t="s">
        <v>155</v>
      </c>
      <c r="D9" s="64" t="s">
        <v>156</v>
      </c>
      <c r="E9" s="64" t="s">
        <v>157</v>
      </c>
      <c r="F9" s="64" t="s">
        <v>151</v>
      </c>
      <c r="G9" s="64" t="s">
        <v>158</v>
      </c>
      <c r="H9" s="64" t="s">
        <v>159</v>
      </c>
    </row>
    <row r="10" spans="1:9" ht="43.5">
      <c r="B10" s="64" t="s">
        <v>160</v>
      </c>
      <c r="C10" s="64" t="s">
        <v>161</v>
      </c>
      <c r="D10" s="64" t="s">
        <v>162</v>
      </c>
      <c r="E10" s="64" t="s">
        <v>163</v>
      </c>
      <c r="F10" s="64" t="s">
        <v>151</v>
      </c>
      <c r="G10" s="64" t="s">
        <v>164</v>
      </c>
      <c r="H10" s="64" t="s">
        <v>165</v>
      </c>
    </row>
    <row r="12" spans="1:9" ht="43.5">
      <c r="B12" s="64" t="s">
        <v>166</v>
      </c>
      <c r="H12" s="64" t="s">
        <v>167</v>
      </c>
    </row>
    <row r="13" spans="1:9" ht="58">
      <c r="B13" s="64" t="s">
        <v>168</v>
      </c>
    </row>
    <row r="14" spans="1:9" ht="58">
      <c r="B14" s="64" t="s">
        <v>169</v>
      </c>
    </row>
    <row r="16" spans="1:9" ht="159.5">
      <c r="B16" s="64" t="s">
        <v>170</v>
      </c>
    </row>
    <row r="17" spans="2:9" ht="188.5">
      <c r="B17" s="64" t="s">
        <v>171</v>
      </c>
    </row>
    <row r="18" spans="2:9">
      <c r="D18" s="64" t="s">
        <v>172</v>
      </c>
    </row>
    <row r="19" spans="2:9">
      <c r="B19" s="64" t="s">
        <v>173</v>
      </c>
      <c r="E19" s="64">
        <v>1174</v>
      </c>
      <c r="F19" s="64">
        <v>485</v>
      </c>
      <c r="G19" s="64" t="s">
        <v>174</v>
      </c>
      <c r="H19" s="64">
        <v>12</v>
      </c>
      <c r="I19" s="64" t="s">
        <v>175</v>
      </c>
    </row>
    <row r="20" spans="2:9" ht="203">
      <c r="B20" s="64" t="s">
        <v>176</v>
      </c>
    </row>
  </sheetData>
  <pageMargins left="0.7" right="0.7" top="0.78750000000000009" bottom="0.78750000000000009" header="0.51181102362204689" footer="0.51181102362204689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K75"/>
  <sheetViews>
    <sheetView zoomScale="110" workbookViewId="0">
      <pane ySplit="1" topLeftCell="A2" activePane="bottomLeft" state="frozen"/>
      <selection activeCell="C22" sqref="C22"/>
      <selection pane="bottomLeft" activeCell="H67" sqref="H67"/>
    </sheetView>
  </sheetViews>
  <sheetFormatPr baseColWidth="10" defaultColWidth="10.54296875" defaultRowHeight="14.5"/>
  <cols>
    <col min="1" max="1" width="14.36328125" style="69" customWidth="1"/>
    <col min="2" max="2" width="19.26953125" style="69" bestFit="1" customWidth="1"/>
    <col min="3" max="3" width="97.453125" style="64" customWidth="1"/>
    <col min="4" max="4" width="38.90625" style="65" customWidth="1"/>
    <col min="5" max="5" width="24.6328125" style="64" customWidth="1"/>
    <col min="6" max="6" width="15.26953125" style="69" customWidth="1"/>
    <col min="7" max="7" width="13.7265625" style="65" customWidth="1"/>
  </cols>
  <sheetData>
    <row r="1" spans="1:11">
      <c r="A1" s="70" t="s">
        <v>177</v>
      </c>
      <c r="B1" s="70" t="s">
        <v>178</v>
      </c>
      <c r="C1" s="71" t="s">
        <v>179</v>
      </c>
      <c r="D1" s="72" t="s">
        <v>180</v>
      </c>
      <c r="E1" s="71" t="s">
        <v>181</v>
      </c>
      <c r="F1" s="70" t="s">
        <v>182</v>
      </c>
      <c r="G1" s="72" t="s">
        <v>183</v>
      </c>
    </row>
    <row r="2" spans="1:11" hidden="1">
      <c r="A2" s="69">
        <v>44937</v>
      </c>
      <c r="B2" s="69" t="s">
        <v>184</v>
      </c>
      <c r="C2" s="65" t="s">
        <v>185</v>
      </c>
      <c r="E2" s="64" t="s">
        <v>186</v>
      </c>
      <c r="G2" s="65" t="s">
        <v>187</v>
      </c>
    </row>
    <row r="3" spans="1:11" s="73" customFormat="1">
      <c r="A3" s="69"/>
      <c r="B3" s="69"/>
      <c r="C3" s="65"/>
      <c r="D3" s="65"/>
      <c r="E3" s="64" t="s">
        <v>188</v>
      </c>
      <c r="F3" s="69"/>
      <c r="G3" s="65"/>
      <c r="H3" s="64"/>
      <c r="I3" s="64"/>
      <c r="J3" s="64"/>
      <c r="K3" s="64"/>
    </row>
    <row r="4" spans="1:11" ht="43.5" hidden="1">
      <c r="A4" s="69">
        <v>44937</v>
      </c>
      <c r="B4" s="69" t="s">
        <v>184</v>
      </c>
      <c r="C4" s="65" t="s">
        <v>189</v>
      </c>
      <c r="D4" s="65" t="s">
        <v>190</v>
      </c>
      <c r="E4" s="64" t="s">
        <v>186</v>
      </c>
      <c r="F4" s="69">
        <v>45167</v>
      </c>
      <c r="G4" s="65" t="s">
        <v>191</v>
      </c>
    </row>
    <row r="5" spans="1:11" s="73" customFormat="1" hidden="1">
      <c r="A5" s="69">
        <v>44937</v>
      </c>
      <c r="B5" s="69" t="s">
        <v>184</v>
      </c>
      <c r="C5" s="65" t="s">
        <v>192</v>
      </c>
      <c r="D5" s="65"/>
      <c r="E5" s="64" t="s">
        <v>186</v>
      </c>
      <c r="F5" s="69"/>
      <c r="G5" s="65" t="s">
        <v>193</v>
      </c>
      <c r="H5" s="64"/>
      <c r="I5" s="64"/>
      <c r="J5" s="64"/>
      <c r="K5" s="64"/>
    </row>
    <row r="6" spans="1:11" s="73" customFormat="1" hidden="1">
      <c r="A6" s="69">
        <v>44938</v>
      </c>
      <c r="B6" s="69" t="s">
        <v>184</v>
      </c>
      <c r="C6" s="65" t="s">
        <v>194</v>
      </c>
      <c r="D6" s="65" t="s">
        <v>195</v>
      </c>
      <c r="E6" s="64" t="s">
        <v>186</v>
      </c>
      <c r="F6" s="69">
        <v>45167</v>
      </c>
      <c r="G6" s="65" t="s">
        <v>196</v>
      </c>
      <c r="H6" s="64"/>
      <c r="I6" s="64"/>
      <c r="J6" s="64"/>
      <c r="K6" s="64"/>
    </row>
    <row r="7" spans="1:11" s="73" customFormat="1" hidden="1">
      <c r="A7" s="69">
        <v>44951</v>
      </c>
      <c r="B7" s="69" t="s">
        <v>184</v>
      </c>
      <c r="C7" s="65" t="s">
        <v>197</v>
      </c>
      <c r="D7" s="65" t="s">
        <v>198</v>
      </c>
      <c r="E7" s="64" t="s">
        <v>186</v>
      </c>
      <c r="F7" s="69">
        <v>45167</v>
      </c>
      <c r="G7" s="65" t="s">
        <v>199</v>
      </c>
      <c r="H7" s="64"/>
      <c r="I7" s="64"/>
      <c r="J7" s="64"/>
      <c r="K7" s="64"/>
    </row>
    <row r="8" spans="1:11" s="73" customFormat="1" hidden="1">
      <c r="A8" s="69">
        <v>44971</v>
      </c>
      <c r="B8" s="69" t="s">
        <v>200</v>
      </c>
      <c r="C8" s="65" t="s">
        <v>201</v>
      </c>
      <c r="D8" s="65" t="s">
        <v>202</v>
      </c>
      <c r="E8" s="64" t="s">
        <v>186</v>
      </c>
      <c r="F8" s="69">
        <v>45097</v>
      </c>
      <c r="G8" s="65" t="s">
        <v>203</v>
      </c>
      <c r="H8" s="64"/>
      <c r="I8" s="64"/>
      <c r="J8" s="64"/>
      <c r="K8" s="64"/>
    </row>
    <row r="9" spans="1:11" hidden="1">
      <c r="A9" s="69">
        <v>44971</v>
      </c>
      <c r="B9" s="69" t="s">
        <v>204</v>
      </c>
      <c r="C9" s="65" t="s">
        <v>205</v>
      </c>
      <c r="D9" s="65" t="s">
        <v>206</v>
      </c>
      <c r="E9" s="64" t="s">
        <v>186</v>
      </c>
      <c r="F9" s="69">
        <v>45167</v>
      </c>
      <c r="G9" s="65" t="s">
        <v>203</v>
      </c>
    </row>
    <row r="10" spans="1:11" s="73" customFormat="1" ht="29" hidden="1">
      <c r="A10" s="69">
        <v>44971</v>
      </c>
      <c r="B10" s="69" t="s">
        <v>204</v>
      </c>
      <c r="C10" s="65" t="s">
        <v>207</v>
      </c>
      <c r="D10" s="65" t="s">
        <v>208</v>
      </c>
      <c r="E10" s="64" t="s">
        <v>209</v>
      </c>
      <c r="F10" s="69">
        <v>45279</v>
      </c>
      <c r="G10" s="65" t="s">
        <v>210</v>
      </c>
      <c r="H10" s="64"/>
      <c r="I10" s="64"/>
      <c r="J10" s="64"/>
      <c r="K10" s="64"/>
    </row>
    <row r="11" spans="1:11" hidden="1">
      <c r="A11" s="69">
        <v>44973</v>
      </c>
      <c r="B11" s="69" t="s">
        <v>204</v>
      </c>
      <c r="C11" s="65" t="s">
        <v>211</v>
      </c>
      <c r="D11" s="65" t="s">
        <v>212</v>
      </c>
      <c r="E11" s="64" t="s">
        <v>186</v>
      </c>
      <c r="F11" s="69">
        <v>45167</v>
      </c>
      <c r="G11" s="65" t="s">
        <v>213</v>
      </c>
    </row>
    <row r="12" spans="1:11" s="73" customFormat="1" ht="29" hidden="1">
      <c r="A12" s="69">
        <v>44973</v>
      </c>
      <c r="B12" s="69" t="s">
        <v>200</v>
      </c>
      <c r="C12" s="65" t="s">
        <v>214</v>
      </c>
      <c r="D12" s="65" t="s">
        <v>215</v>
      </c>
      <c r="E12" s="64"/>
      <c r="F12" s="69">
        <v>45097</v>
      </c>
      <c r="G12" s="65" t="s">
        <v>216</v>
      </c>
      <c r="H12" s="64"/>
      <c r="I12" s="64"/>
      <c r="J12" s="64"/>
      <c r="K12" s="64"/>
    </row>
    <row r="13" spans="1:11" s="73" customFormat="1" ht="61" hidden="1">
      <c r="A13" s="69">
        <v>44980</v>
      </c>
      <c r="B13" s="69" t="s">
        <v>204</v>
      </c>
      <c r="C13" s="65" t="s">
        <v>217</v>
      </c>
      <c r="D13" s="74" t="s">
        <v>218</v>
      </c>
      <c r="E13" s="64" t="s">
        <v>186</v>
      </c>
      <c r="F13" s="69">
        <v>45279</v>
      </c>
      <c r="G13" s="65" t="s">
        <v>187</v>
      </c>
      <c r="H13" s="64"/>
      <c r="I13" s="64"/>
      <c r="J13" s="64"/>
      <c r="K13" s="64"/>
    </row>
    <row r="14" spans="1:11" hidden="1">
      <c r="A14" s="69">
        <v>44980</v>
      </c>
      <c r="B14" s="69" t="s">
        <v>204</v>
      </c>
      <c r="C14" s="65" t="s">
        <v>219</v>
      </c>
      <c r="D14" s="65" t="s">
        <v>220</v>
      </c>
      <c r="E14" s="64" t="s">
        <v>186</v>
      </c>
      <c r="F14" s="69">
        <v>45097</v>
      </c>
      <c r="G14" s="65" t="s">
        <v>221</v>
      </c>
    </row>
    <row r="15" spans="1:11" s="73" customFormat="1" ht="58" hidden="1">
      <c r="A15" s="69">
        <v>44980</v>
      </c>
      <c r="B15" s="69" t="s">
        <v>204</v>
      </c>
      <c r="C15" s="65" t="s">
        <v>222</v>
      </c>
      <c r="D15" s="65" t="s">
        <v>223</v>
      </c>
      <c r="E15" s="75" t="s">
        <v>186</v>
      </c>
      <c r="F15" s="69">
        <v>45175</v>
      </c>
      <c r="G15" s="65" t="s">
        <v>193</v>
      </c>
      <c r="H15" s="64"/>
      <c r="I15" s="64"/>
      <c r="J15" s="64"/>
      <c r="K15" s="64"/>
    </row>
    <row r="16" spans="1:11" s="73" customFormat="1" ht="29" hidden="1">
      <c r="A16" s="69">
        <v>45007</v>
      </c>
      <c r="B16" s="69" t="s">
        <v>184</v>
      </c>
      <c r="C16" s="65" t="s">
        <v>224</v>
      </c>
      <c r="D16" s="65" t="s">
        <v>225</v>
      </c>
      <c r="E16" s="75" t="s">
        <v>186</v>
      </c>
      <c r="F16" s="69">
        <v>45279</v>
      </c>
      <c r="G16" s="65" t="s">
        <v>203</v>
      </c>
      <c r="H16" s="64"/>
      <c r="I16" s="64"/>
      <c r="J16" s="64"/>
      <c r="K16" s="64"/>
    </row>
    <row r="17" spans="1:11" s="73" customFormat="1">
      <c r="A17" s="69"/>
      <c r="B17" s="69"/>
      <c r="C17" s="65"/>
      <c r="D17" s="65"/>
      <c r="E17" s="64" t="s">
        <v>188</v>
      </c>
      <c r="F17" s="69"/>
      <c r="G17" s="65"/>
      <c r="H17" s="64"/>
      <c r="I17" s="64"/>
      <c r="J17" s="64"/>
      <c r="K17" s="64"/>
    </row>
    <row r="18" spans="1:11" s="73" customFormat="1">
      <c r="A18" s="69"/>
      <c r="B18" s="69"/>
      <c r="C18" s="65"/>
      <c r="D18" s="65"/>
      <c r="E18" s="64" t="s">
        <v>188</v>
      </c>
      <c r="F18" s="69"/>
      <c r="G18" s="65"/>
      <c r="H18" s="64"/>
      <c r="I18" s="64"/>
      <c r="J18" s="64"/>
      <c r="K18" s="64"/>
    </row>
    <row r="19" spans="1:11">
      <c r="C19" s="76"/>
      <c r="D19" s="76"/>
      <c r="E19" s="64" t="s">
        <v>188</v>
      </c>
      <c r="G19" s="75"/>
    </row>
    <row r="20" spans="1:11" hidden="1">
      <c r="A20" s="69">
        <v>45167</v>
      </c>
      <c r="B20" s="69" t="s">
        <v>184</v>
      </c>
      <c r="C20" s="76" t="s">
        <v>226</v>
      </c>
      <c r="D20" s="76" t="s">
        <v>227</v>
      </c>
      <c r="E20" s="75" t="s">
        <v>186</v>
      </c>
      <c r="G20" s="75" t="s">
        <v>228</v>
      </c>
    </row>
    <row r="21" spans="1:11">
      <c r="E21" s="64" t="s">
        <v>188</v>
      </c>
    </row>
    <row r="22" spans="1:11" s="73" customFormat="1" hidden="1">
      <c r="A22" s="77">
        <v>29082023</v>
      </c>
      <c r="B22" s="77" t="s">
        <v>200</v>
      </c>
      <c r="C22" s="64" t="s">
        <v>230</v>
      </c>
      <c r="D22" s="65"/>
      <c r="E22" s="75" t="s">
        <v>186</v>
      </c>
      <c r="F22" s="69">
        <v>45356</v>
      </c>
      <c r="G22" s="65" t="s">
        <v>231</v>
      </c>
      <c r="H22" s="64"/>
      <c r="I22" s="64"/>
      <c r="J22" s="64"/>
      <c r="K22" s="64"/>
    </row>
    <row r="23" spans="1:11" hidden="1">
      <c r="A23" s="69">
        <v>45279</v>
      </c>
      <c r="B23" s="69" t="s">
        <v>232</v>
      </c>
      <c r="C23" s="64" t="s">
        <v>233</v>
      </c>
      <c r="E23" s="75" t="s">
        <v>186</v>
      </c>
      <c r="F23" s="69">
        <v>45356</v>
      </c>
      <c r="G23" s="65" t="s">
        <v>234</v>
      </c>
    </row>
    <row r="24" spans="1:11">
      <c r="E24" s="64" t="s">
        <v>188</v>
      </c>
    </row>
    <row r="25" spans="1:11">
      <c r="E25" s="64" t="s">
        <v>188</v>
      </c>
    </row>
    <row r="26" spans="1:11" hidden="1">
      <c r="A26" s="69">
        <v>45279</v>
      </c>
      <c r="B26" s="69" t="s">
        <v>204</v>
      </c>
      <c r="C26" s="64" t="s">
        <v>235</v>
      </c>
      <c r="D26" s="65" t="s">
        <v>236</v>
      </c>
      <c r="E26" s="75" t="s">
        <v>186</v>
      </c>
      <c r="F26" s="69">
        <v>45307</v>
      </c>
      <c r="G26" s="65" t="s">
        <v>237</v>
      </c>
    </row>
    <row r="27" spans="1:11" ht="29" hidden="1">
      <c r="A27" s="69">
        <v>45307</v>
      </c>
      <c r="B27" s="69" t="s">
        <v>204</v>
      </c>
      <c r="C27" s="64" t="s">
        <v>238</v>
      </c>
      <c r="D27" s="65" t="s">
        <v>239</v>
      </c>
      <c r="E27" s="75" t="s">
        <v>186</v>
      </c>
      <c r="F27" s="69">
        <v>45307</v>
      </c>
      <c r="G27" s="65" t="s">
        <v>237</v>
      </c>
    </row>
    <row r="28" spans="1:11" hidden="1">
      <c r="A28" s="69">
        <v>45414</v>
      </c>
      <c r="B28" s="69" t="s">
        <v>200</v>
      </c>
      <c r="C28" s="64" t="s">
        <v>240</v>
      </c>
      <c r="D28" s="65" t="s">
        <v>241</v>
      </c>
      <c r="E28" s="75" t="s">
        <v>186</v>
      </c>
      <c r="F28" s="69">
        <v>45316</v>
      </c>
      <c r="G28" s="65" t="s">
        <v>242</v>
      </c>
    </row>
    <row r="29" spans="1:11">
      <c r="E29" s="64" t="s">
        <v>188</v>
      </c>
    </row>
    <row r="30" spans="1:11" ht="43.5" hidden="1">
      <c r="A30" s="69">
        <v>45335</v>
      </c>
      <c r="B30" s="69" t="s">
        <v>232</v>
      </c>
      <c r="C30" s="64" t="s">
        <v>243</v>
      </c>
      <c r="D30" s="65" t="s">
        <v>244</v>
      </c>
      <c r="E30" s="75" t="s">
        <v>186</v>
      </c>
      <c r="F30" s="69">
        <v>45335</v>
      </c>
      <c r="G30" s="65" t="s">
        <v>191</v>
      </c>
    </row>
    <row r="31" spans="1:11">
      <c r="E31" s="64" t="s">
        <v>188</v>
      </c>
    </row>
    <row r="32" spans="1:11">
      <c r="E32" s="64" t="s">
        <v>188</v>
      </c>
    </row>
    <row r="33" spans="1:7" hidden="1">
      <c r="A33" s="69">
        <v>45342</v>
      </c>
      <c r="B33" s="69" t="s">
        <v>246</v>
      </c>
      <c r="C33" s="64" t="s">
        <v>247</v>
      </c>
      <c r="D33" s="65" t="s">
        <v>248</v>
      </c>
      <c r="E33" s="75" t="s">
        <v>186</v>
      </c>
      <c r="F33" s="69">
        <v>45342</v>
      </c>
      <c r="G33" s="65" t="s">
        <v>249</v>
      </c>
    </row>
    <row r="34" spans="1:7">
      <c r="E34" s="64" t="s">
        <v>188</v>
      </c>
    </row>
    <row r="35" spans="1:7" hidden="1">
      <c r="A35" s="69">
        <v>45344</v>
      </c>
      <c r="B35" s="69" t="s">
        <v>204</v>
      </c>
      <c r="C35" s="64" t="s">
        <v>250</v>
      </c>
      <c r="E35" s="75" t="s">
        <v>186</v>
      </c>
      <c r="F35" s="69">
        <v>45344</v>
      </c>
      <c r="G35" s="65" t="s">
        <v>251</v>
      </c>
    </row>
    <row r="36" spans="1:7" hidden="1">
      <c r="A36" s="69">
        <v>45344</v>
      </c>
      <c r="B36" s="69" t="s">
        <v>232</v>
      </c>
      <c r="C36" s="64" t="s">
        <v>252</v>
      </c>
      <c r="E36" s="75" t="s">
        <v>186</v>
      </c>
      <c r="F36" s="69">
        <v>45344</v>
      </c>
    </row>
    <row r="37" spans="1:7" hidden="1">
      <c r="A37" s="69">
        <v>45356</v>
      </c>
      <c r="B37" s="69" t="s">
        <v>246</v>
      </c>
      <c r="C37" s="64" t="s">
        <v>253</v>
      </c>
      <c r="D37" s="65" t="s">
        <v>254</v>
      </c>
      <c r="E37" s="64" t="s">
        <v>186</v>
      </c>
      <c r="F37" s="69">
        <v>45356</v>
      </c>
      <c r="G37" s="65" t="s">
        <v>251</v>
      </c>
    </row>
    <row r="38" spans="1:7" ht="43.5" hidden="1">
      <c r="A38" s="69">
        <v>45356</v>
      </c>
      <c r="B38" s="69" t="s">
        <v>184</v>
      </c>
      <c r="C38" s="65" t="s">
        <v>255</v>
      </c>
      <c r="D38" s="65" t="s">
        <v>256</v>
      </c>
      <c r="E38" s="78" t="s">
        <v>257</v>
      </c>
      <c r="F38" s="69">
        <v>45356</v>
      </c>
      <c r="G38" s="65" t="s">
        <v>245</v>
      </c>
    </row>
    <row r="39" spans="1:7" hidden="1">
      <c r="A39" s="69">
        <v>45364</v>
      </c>
      <c r="B39" s="69" t="s">
        <v>184</v>
      </c>
      <c r="C39" s="64" t="s">
        <v>258</v>
      </c>
      <c r="D39" s="65" t="s">
        <v>259</v>
      </c>
      <c r="E39" s="64" t="s">
        <v>186</v>
      </c>
      <c r="F39" s="69">
        <v>45364</v>
      </c>
      <c r="G39" s="65" t="s">
        <v>245</v>
      </c>
    </row>
    <row r="40" spans="1:7" hidden="1">
      <c r="A40" s="69">
        <v>45377</v>
      </c>
      <c r="B40" s="69" t="s">
        <v>184</v>
      </c>
      <c r="C40" s="64" t="s">
        <v>260</v>
      </c>
      <c r="E40" s="64" t="s">
        <v>186</v>
      </c>
      <c r="F40" s="69">
        <v>45377</v>
      </c>
      <c r="G40" s="65" t="s">
        <v>251</v>
      </c>
    </row>
    <row r="41" spans="1:7" ht="87" hidden="1">
      <c r="A41" s="69">
        <v>45482</v>
      </c>
      <c r="B41" s="69" t="s">
        <v>184</v>
      </c>
      <c r="C41" s="64" t="s">
        <v>261</v>
      </c>
      <c r="D41" s="65" t="s">
        <v>262</v>
      </c>
      <c r="E41" s="78" t="s">
        <v>257</v>
      </c>
      <c r="G41" s="65" t="s">
        <v>263</v>
      </c>
    </row>
    <row r="42" spans="1:7" ht="29" hidden="1">
      <c r="A42" s="69">
        <v>45622</v>
      </c>
      <c r="B42" s="69" t="s">
        <v>200</v>
      </c>
      <c r="C42" s="64" t="s">
        <v>264</v>
      </c>
      <c r="D42" s="65" t="s">
        <v>265</v>
      </c>
      <c r="E42" s="64" t="s">
        <v>186</v>
      </c>
      <c r="F42" s="69">
        <v>45622</v>
      </c>
      <c r="G42" s="65" t="s">
        <v>266</v>
      </c>
    </row>
    <row r="43" spans="1:7" ht="72.5" hidden="1">
      <c r="A43" s="69">
        <v>45622</v>
      </c>
      <c r="B43" s="69" t="s">
        <v>232</v>
      </c>
      <c r="C43" s="64" t="s">
        <v>267</v>
      </c>
      <c r="D43" s="65" t="s">
        <v>268</v>
      </c>
      <c r="E43" s="64" t="s">
        <v>186</v>
      </c>
      <c r="F43" s="69">
        <v>45860</v>
      </c>
      <c r="G43" s="65" t="s">
        <v>196</v>
      </c>
    </row>
    <row r="44" spans="1:7" hidden="1">
      <c r="A44" s="69">
        <v>45622</v>
      </c>
      <c r="B44" s="69" t="s">
        <v>232</v>
      </c>
      <c r="C44" s="64" t="s">
        <v>269</v>
      </c>
      <c r="E44" s="64" t="s">
        <v>186</v>
      </c>
      <c r="F44" s="69">
        <v>45636</v>
      </c>
      <c r="G44" s="65" t="s">
        <v>196</v>
      </c>
    </row>
    <row r="45" spans="1:7">
      <c r="C45" s="65"/>
      <c r="E45" s="64" t="s">
        <v>188</v>
      </c>
    </row>
    <row r="46" spans="1:7" hidden="1">
      <c r="A46" s="69">
        <v>45622</v>
      </c>
      <c r="B46" s="69" t="s">
        <v>232</v>
      </c>
      <c r="C46" s="64" t="s">
        <v>270</v>
      </c>
      <c r="D46" s="65" t="s">
        <v>271</v>
      </c>
      <c r="E46" s="64" t="s">
        <v>186</v>
      </c>
      <c r="F46" s="69">
        <v>45916</v>
      </c>
      <c r="G46" s="65" t="s">
        <v>272</v>
      </c>
    </row>
    <row r="47" spans="1:7" ht="29" hidden="1">
      <c r="A47" s="69">
        <v>45622</v>
      </c>
      <c r="B47" s="69" t="s">
        <v>200</v>
      </c>
      <c r="C47" s="65" t="s">
        <v>273</v>
      </c>
      <c r="D47" s="65" t="s">
        <v>274</v>
      </c>
      <c r="E47" s="64" t="s">
        <v>186</v>
      </c>
      <c r="F47" s="69">
        <v>45622</v>
      </c>
      <c r="G47" s="65" t="s">
        <v>275</v>
      </c>
    </row>
    <row r="48" spans="1:7">
      <c r="C48" s="65"/>
      <c r="E48" s="64" t="s">
        <v>188</v>
      </c>
    </row>
    <row r="49" spans="1:7" hidden="1">
      <c r="A49" s="69">
        <v>45622</v>
      </c>
      <c r="B49" s="69" t="s">
        <v>276</v>
      </c>
      <c r="C49" s="64" t="s">
        <v>277</v>
      </c>
      <c r="D49" s="65" t="s">
        <v>278</v>
      </c>
      <c r="E49" s="64" t="s">
        <v>186</v>
      </c>
      <c r="F49" s="69">
        <v>45622</v>
      </c>
      <c r="G49" s="65" t="s">
        <v>275</v>
      </c>
    </row>
    <row r="50" spans="1:7">
      <c r="E50" s="64" t="s">
        <v>188</v>
      </c>
    </row>
    <row r="51" spans="1:7" ht="30" customHeight="1">
      <c r="B51" s="64"/>
      <c r="C51" s="65"/>
      <c r="E51" s="64" t="s">
        <v>188</v>
      </c>
    </row>
    <row r="52" spans="1:7" hidden="1">
      <c r="A52" s="69">
        <v>45776</v>
      </c>
      <c r="B52" s="69" t="s">
        <v>276</v>
      </c>
      <c r="C52" s="64" t="s">
        <v>279</v>
      </c>
      <c r="E52" s="64" t="s">
        <v>186</v>
      </c>
      <c r="F52" s="69">
        <v>45790</v>
      </c>
      <c r="G52" s="65" t="s">
        <v>280</v>
      </c>
    </row>
    <row r="53" spans="1:7">
      <c r="E53" s="64" t="s">
        <v>188</v>
      </c>
    </row>
    <row r="54" spans="1:7">
      <c r="B54" s="64"/>
      <c r="E54" s="79" t="s">
        <v>188</v>
      </c>
    </row>
    <row r="55" spans="1:7">
      <c r="E55" s="79" t="s">
        <v>188</v>
      </c>
    </row>
    <row r="56" spans="1:7" hidden="1">
      <c r="A56" s="69">
        <v>45776</v>
      </c>
      <c r="B56" s="69" t="s">
        <v>281</v>
      </c>
      <c r="C56" s="64" t="s">
        <v>282</v>
      </c>
      <c r="E56" s="64" t="s">
        <v>186</v>
      </c>
      <c r="F56" s="69">
        <v>45790</v>
      </c>
      <c r="G56" s="65" t="s">
        <v>275</v>
      </c>
    </row>
    <row r="57" spans="1:7">
      <c r="E57" s="64" t="s">
        <v>188</v>
      </c>
    </row>
    <row r="58" spans="1:7" hidden="1">
      <c r="A58" s="69">
        <v>45790</v>
      </c>
      <c r="B58" s="69" t="s">
        <v>281</v>
      </c>
      <c r="C58" s="64" t="s">
        <v>283</v>
      </c>
      <c r="D58" s="65" t="s">
        <v>284</v>
      </c>
      <c r="E58" s="64" t="s">
        <v>186</v>
      </c>
      <c r="F58" s="69">
        <v>45916</v>
      </c>
      <c r="G58" s="65" t="s">
        <v>275</v>
      </c>
    </row>
    <row r="59" spans="1:7" hidden="1">
      <c r="A59" s="69">
        <v>45790</v>
      </c>
      <c r="B59" s="69" t="s">
        <v>200</v>
      </c>
      <c r="C59" s="64" t="s">
        <v>285</v>
      </c>
      <c r="E59" s="64" t="s">
        <v>186</v>
      </c>
      <c r="F59" s="69">
        <v>45790</v>
      </c>
      <c r="G59" s="65" t="s">
        <v>275</v>
      </c>
    </row>
    <row r="60" spans="1:7">
      <c r="C60" s="65"/>
      <c r="E60" s="64" t="s">
        <v>188</v>
      </c>
    </row>
    <row r="61" spans="1:7">
      <c r="E61" s="64" t="s">
        <v>188</v>
      </c>
    </row>
    <row r="62" spans="1:7">
      <c r="E62" s="64" t="s">
        <v>188</v>
      </c>
    </row>
    <row r="63" spans="1:7">
      <c r="C63" s="65"/>
      <c r="E63" s="64" t="s">
        <v>188</v>
      </c>
    </row>
    <row r="64" spans="1:7">
      <c r="E64" s="64" t="s">
        <v>188</v>
      </c>
    </row>
    <row r="65" spans="2:5">
      <c r="C65" s="65"/>
      <c r="E65" s="64" t="s">
        <v>188</v>
      </c>
    </row>
    <row r="66" spans="2:5">
      <c r="E66" s="64" t="s">
        <v>188</v>
      </c>
    </row>
    <row r="67" spans="2:5">
      <c r="B67" s="64"/>
      <c r="E67" s="64" t="s">
        <v>188</v>
      </c>
    </row>
    <row r="68" spans="2:5">
      <c r="E68" s="64" t="s">
        <v>188</v>
      </c>
    </row>
    <row r="69" spans="2:5">
      <c r="B69" s="64"/>
      <c r="E69" s="64" t="s">
        <v>188</v>
      </c>
    </row>
    <row r="70" spans="2:5">
      <c r="B70" s="64"/>
    </row>
    <row r="71" spans="2:5">
      <c r="B71" s="64"/>
    </row>
    <row r="72" spans="2:5">
      <c r="B72" s="64"/>
    </row>
    <row r="73" spans="2:5">
      <c r="B73" s="64"/>
    </row>
    <row r="74" spans="2:5">
      <c r="B74" s="64"/>
    </row>
    <row r="75" spans="2:5">
      <c r="B75" s="64"/>
    </row>
  </sheetData>
  <autoFilter ref="E1:E69" xr:uid="{00000000-0009-0000-0000-000004000000}">
    <filterColumn colId="0">
      <filters>
        <filter val="ongoing"/>
      </filters>
    </filterColumn>
  </autoFilter>
  <conditionalFormatting sqref="E1:E41 E42:E53 E63:E1048576 E41 E62:E63 E56:E62">
    <cfRule type="cellIs" dxfId="65" priority="2" operator="equal">
      <formula>"erledigt"</formula>
    </cfRule>
  </conditionalFormatting>
  <conditionalFormatting sqref="E34">
    <cfRule type="cellIs" dxfId="64" priority="3" operator="equal">
      <formula>"erledigt"</formula>
    </cfRule>
  </conditionalFormatting>
  <conditionalFormatting sqref="E36">
    <cfRule type="cellIs" dxfId="63" priority="4" operator="equal">
      <formula>"erledigt"</formula>
    </cfRule>
  </conditionalFormatting>
  <conditionalFormatting sqref="E35">
    <cfRule type="cellIs" dxfId="62" priority="5" operator="equal">
      <formula>"erledigt"</formula>
    </cfRule>
  </conditionalFormatting>
  <conditionalFormatting sqref="E27">
    <cfRule type="cellIs" dxfId="61" priority="6" operator="equal">
      <formula>"erledigt"</formula>
    </cfRule>
  </conditionalFormatting>
  <conditionalFormatting sqref="E26">
    <cfRule type="cellIs" dxfId="60" priority="7" operator="equal">
      <formula>"erledigt"</formula>
    </cfRule>
  </conditionalFormatting>
  <conditionalFormatting sqref="E26">
    <cfRule type="cellIs" dxfId="59" priority="8" operator="equal">
      <formula>"erledigt"</formula>
    </cfRule>
  </conditionalFormatting>
  <conditionalFormatting sqref="E38">
    <cfRule type="cellIs" dxfId="58" priority="9" operator="equal">
      <formula>"erledigt"</formula>
    </cfRule>
  </conditionalFormatting>
  <conditionalFormatting sqref="E23">
    <cfRule type="cellIs" dxfId="57" priority="10" operator="equal">
      <formula>"erledigt"</formula>
    </cfRule>
  </conditionalFormatting>
  <conditionalFormatting sqref="E22">
    <cfRule type="cellIs" dxfId="56" priority="11" operator="equal">
      <formula>"erledigt"</formula>
    </cfRule>
  </conditionalFormatting>
  <conditionalFormatting sqref="E22">
    <cfRule type="cellIs" dxfId="55" priority="12" operator="equal">
      <formula>"erledigt"</formula>
    </cfRule>
  </conditionalFormatting>
  <conditionalFormatting sqref="E39">
    <cfRule type="cellIs" dxfId="54" priority="13" operator="equal">
      <formula>"erledigt"</formula>
    </cfRule>
  </conditionalFormatting>
  <conditionalFormatting sqref="E39">
    <cfRule type="cellIs" dxfId="53" priority="14" operator="equal">
      <formula>"erledigt"</formula>
    </cfRule>
  </conditionalFormatting>
  <conditionalFormatting sqref="E40">
    <cfRule type="cellIs" dxfId="52" priority="15" operator="equal">
      <formula>"erledigt"</formula>
    </cfRule>
  </conditionalFormatting>
  <conditionalFormatting sqref="E40">
    <cfRule type="cellIs" dxfId="51" priority="16" operator="equal">
      <formula>"erledigt"</formula>
    </cfRule>
  </conditionalFormatting>
  <conditionalFormatting sqref="E33">
    <cfRule type="cellIs" dxfId="50" priority="17" operator="equal">
      <formula>"erledigt"</formula>
    </cfRule>
  </conditionalFormatting>
  <conditionalFormatting sqref="E33">
    <cfRule type="cellIs" dxfId="49" priority="18" operator="equal">
      <formula>"erledigt"</formula>
    </cfRule>
  </conditionalFormatting>
  <conditionalFormatting sqref="E30">
    <cfRule type="cellIs" dxfId="48" priority="19" operator="equal">
      <formula>"erledigt"</formula>
    </cfRule>
  </conditionalFormatting>
  <conditionalFormatting sqref="E30">
    <cfRule type="cellIs" dxfId="47" priority="20" operator="equal">
      <formula>"erledigt"</formula>
    </cfRule>
  </conditionalFormatting>
  <conditionalFormatting sqref="E30">
    <cfRule type="cellIs" dxfId="46" priority="21" operator="equal">
      <formula>"erledigt"</formula>
    </cfRule>
  </conditionalFormatting>
  <conditionalFormatting sqref="E28">
    <cfRule type="cellIs" dxfId="45" priority="22" operator="equal">
      <formula>"erledigt"</formula>
    </cfRule>
  </conditionalFormatting>
  <conditionalFormatting sqref="E28">
    <cfRule type="cellIs" dxfId="44" priority="23" operator="equal">
      <formula>"erledigt"</formula>
    </cfRule>
  </conditionalFormatting>
  <conditionalFormatting sqref="E41">
    <cfRule type="cellIs" dxfId="43" priority="24" operator="equal">
      <formula>"erledigt"</formula>
    </cfRule>
  </conditionalFormatting>
  <conditionalFormatting sqref="E41">
    <cfRule type="cellIs" dxfId="42" priority="25" operator="equal">
      <formula>"erledigt"</formula>
    </cfRule>
  </conditionalFormatting>
  <conditionalFormatting sqref="E41">
    <cfRule type="cellIs" dxfId="41" priority="26" operator="equal">
      <formula>"erledigt"</formula>
    </cfRule>
  </conditionalFormatting>
  <conditionalFormatting sqref="E41">
    <cfRule type="cellIs" dxfId="40" priority="27" operator="equal">
      <formula>"erledigt"</formula>
    </cfRule>
  </conditionalFormatting>
  <conditionalFormatting sqref="E41">
    <cfRule type="cellIs" dxfId="39" priority="28" operator="equal">
      <formula>"erledigt"</formula>
    </cfRule>
  </conditionalFormatting>
  <conditionalFormatting sqref="E42">
    <cfRule type="cellIs" dxfId="38" priority="29" operator="equal">
      <formula>"erledigt"</formula>
    </cfRule>
  </conditionalFormatting>
  <conditionalFormatting sqref="E42">
    <cfRule type="cellIs" dxfId="37" priority="30" operator="equal">
      <formula>"erledigt"</formula>
    </cfRule>
  </conditionalFormatting>
  <conditionalFormatting sqref="E1:E41 E42:E53 E63:E1048576 E41 E62:E63 E56:E62">
    <cfRule type="cellIs" dxfId="36" priority="1" operator="equal">
      <formula>"ongoing"</formula>
    </cfRule>
  </conditionalFormatting>
  <conditionalFormatting sqref="E34">
    <cfRule type="cellIs" dxfId="35" priority="31" operator="equal">
      <formula>"ongoing"</formula>
    </cfRule>
  </conditionalFormatting>
  <conditionalFormatting sqref="E36">
    <cfRule type="cellIs" dxfId="34" priority="32" operator="equal">
      <formula>"ongoing"</formula>
    </cfRule>
  </conditionalFormatting>
  <conditionalFormatting sqref="E35">
    <cfRule type="cellIs" dxfId="33" priority="33" operator="equal">
      <formula>"ongoing"</formula>
    </cfRule>
  </conditionalFormatting>
  <conditionalFormatting sqref="E27">
    <cfRule type="cellIs" dxfId="32" priority="34" operator="equal">
      <formula>"ongoing"</formula>
    </cfRule>
  </conditionalFormatting>
  <conditionalFormatting sqref="E26">
    <cfRule type="cellIs" dxfId="31" priority="35" operator="equal">
      <formula>"ongoing"</formula>
    </cfRule>
  </conditionalFormatting>
  <conditionalFormatting sqref="E26">
    <cfRule type="cellIs" dxfId="30" priority="36" operator="equal">
      <formula>"ongoing"</formula>
    </cfRule>
  </conditionalFormatting>
  <conditionalFormatting sqref="E38">
    <cfRule type="cellIs" dxfId="29" priority="37" operator="equal">
      <formula>"ongoing"</formula>
    </cfRule>
  </conditionalFormatting>
  <conditionalFormatting sqref="E23">
    <cfRule type="cellIs" dxfId="28" priority="38" operator="equal">
      <formula>"ongoing"</formula>
    </cfRule>
  </conditionalFormatting>
  <conditionalFormatting sqref="E22">
    <cfRule type="cellIs" dxfId="27" priority="39" operator="equal">
      <formula>"ongoing"</formula>
    </cfRule>
  </conditionalFormatting>
  <conditionalFormatting sqref="E22">
    <cfRule type="cellIs" dxfId="26" priority="40" operator="equal">
      <formula>"ongoing"</formula>
    </cfRule>
  </conditionalFormatting>
  <conditionalFormatting sqref="E39">
    <cfRule type="cellIs" dxfId="25" priority="41" operator="equal">
      <formula>"ongoing"</formula>
    </cfRule>
  </conditionalFormatting>
  <conditionalFormatting sqref="E39">
    <cfRule type="cellIs" dxfId="24" priority="42" operator="equal">
      <formula>"ongoing"</formula>
    </cfRule>
  </conditionalFormatting>
  <conditionalFormatting sqref="E40">
    <cfRule type="cellIs" dxfId="23" priority="43" operator="equal">
      <formula>"ongoing"</formula>
    </cfRule>
  </conditionalFormatting>
  <conditionalFormatting sqref="E40">
    <cfRule type="cellIs" dxfId="22" priority="44" operator="equal">
      <formula>"ongoing"</formula>
    </cfRule>
  </conditionalFormatting>
  <conditionalFormatting sqref="E33">
    <cfRule type="cellIs" dxfId="21" priority="45" operator="equal">
      <formula>"ongoing"</formula>
    </cfRule>
  </conditionalFormatting>
  <conditionalFormatting sqref="E33">
    <cfRule type="cellIs" dxfId="20" priority="46" operator="equal">
      <formula>"ongoing"</formula>
    </cfRule>
  </conditionalFormatting>
  <conditionalFormatting sqref="E30">
    <cfRule type="cellIs" dxfId="19" priority="47" operator="equal">
      <formula>"ongoing"</formula>
    </cfRule>
  </conditionalFormatting>
  <conditionalFormatting sqref="E30">
    <cfRule type="cellIs" dxfId="18" priority="48" operator="equal">
      <formula>"ongoing"</formula>
    </cfRule>
  </conditionalFormatting>
  <conditionalFormatting sqref="E30">
    <cfRule type="cellIs" dxfId="17" priority="49" operator="equal">
      <formula>"ongoing"</formula>
    </cfRule>
  </conditionalFormatting>
  <conditionalFormatting sqref="E28">
    <cfRule type="cellIs" dxfId="16" priority="50" operator="equal">
      <formula>"ongoing"</formula>
    </cfRule>
  </conditionalFormatting>
  <conditionalFormatting sqref="E28">
    <cfRule type="cellIs" dxfId="15" priority="51" operator="equal">
      <formula>"ongoing"</formula>
    </cfRule>
  </conditionalFormatting>
  <conditionalFormatting sqref="E41">
    <cfRule type="cellIs" dxfId="14" priority="52" operator="equal">
      <formula>"ongoing"</formula>
    </cfRule>
  </conditionalFormatting>
  <conditionalFormatting sqref="E41">
    <cfRule type="cellIs" dxfId="13" priority="53" operator="equal">
      <formula>"ongoing"</formula>
    </cfRule>
  </conditionalFormatting>
  <conditionalFormatting sqref="E41">
    <cfRule type="cellIs" dxfId="12" priority="54" operator="equal">
      <formula>"ongoing"</formula>
    </cfRule>
  </conditionalFormatting>
  <conditionalFormatting sqref="E41">
    <cfRule type="cellIs" dxfId="11" priority="55" operator="equal">
      <formula>"ongoing"</formula>
    </cfRule>
  </conditionalFormatting>
  <conditionalFormatting sqref="E41">
    <cfRule type="cellIs" dxfId="10" priority="56" operator="equal">
      <formula>"ongoing"</formula>
    </cfRule>
  </conditionalFormatting>
  <conditionalFormatting sqref="E42">
    <cfRule type="cellIs" dxfId="9" priority="57" operator="equal">
      <formula>"ongoing"</formula>
    </cfRule>
  </conditionalFormatting>
  <conditionalFormatting sqref="E42">
    <cfRule type="cellIs" dxfId="8" priority="58" operator="equal">
      <formula>"ongoing"</formula>
    </cfRule>
  </conditionalFormatting>
  <pageMargins left="0.7" right="0.7" top="0.78750000000000009" bottom="0.78750000000000009" header="0.51181102362204689" footer="0.51181102362204689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'Status-Gruppen'!$B$1:$B$8</xm:f>
          </x14:formula1>
          <xm:sqref>B2:B305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4"/>
  <sheetViews>
    <sheetView workbookViewId="0">
      <selection activeCell="A6" sqref="A6"/>
    </sheetView>
  </sheetViews>
  <sheetFormatPr baseColWidth="10" defaultColWidth="8.7265625" defaultRowHeight="14.5"/>
  <cols>
    <col min="1" max="1" width="15.81640625" customWidth="1"/>
  </cols>
  <sheetData>
    <row r="1" spans="1:5">
      <c r="A1" s="80" t="s">
        <v>17</v>
      </c>
      <c r="B1" s="81"/>
      <c r="C1" s="81"/>
      <c r="D1" s="81"/>
      <c r="E1" s="81"/>
    </row>
    <row r="2" spans="1:5">
      <c r="A2" s="80" t="s">
        <v>48</v>
      </c>
      <c r="B2" s="81"/>
      <c r="C2" s="81"/>
      <c r="D2" s="81"/>
      <c r="E2" s="81"/>
    </row>
    <row r="3" spans="1:5" ht="17" customHeight="1">
      <c r="A3" s="82" t="s">
        <v>33</v>
      </c>
      <c r="B3" s="81"/>
      <c r="C3" s="81"/>
      <c r="D3" s="81"/>
      <c r="E3" s="81"/>
    </row>
    <row r="4" spans="1:5">
      <c r="A4" s="82" t="s">
        <v>27</v>
      </c>
      <c r="B4" s="81"/>
      <c r="C4" s="81"/>
      <c r="D4" s="81"/>
      <c r="E4" s="81"/>
    </row>
    <row r="5" spans="1:5">
      <c r="A5" s="87" t="s">
        <v>353</v>
      </c>
      <c r="B5" s="81"/>
      <c r="C5" s="81"/>
      <c r="D5" s="81"/>
      <c r="E5" s="81"/>
    </row>
    <row r="6" spans="1:5">
      <c r="A6" s="81"/>
      <c r="B6" s="81"/>
      <c r="C6" s="81"/>
      <c r="D6" s="81"/>
      <c r="E6" s="81"/>
    </row>
    <row r="7" spans="1:5">
      <c r="A7" s="81"/>
      <c r="B7" s="81"/>
      <c r="C7" s="81"/>
      <c r="D7" s="81"/>
      <c r="E7" s="81"/>
    </row>
    <row r="8" spans="1:5">
      <c r="A8" s="81"/>
      <c r="B8" s="81"/>
      <c r="C8" s="81"/>
      <c r="D8" s="81"/>
      <c r="E8" s="81"/>
    </row>
    <row r="9" spans="1:5">
      <c r="A9" s="81"/>
      <c r="B9" s="81"/>
      <c r="C9" s="81"/>
      <c r="D9" s="81"/>
      <c r="E9" s="81"/>
    </row>
    <row r="23" spans="8:8">
      <c r="H23" s="83"/>
    </row>
    <row r="24" spans="8:8">
      <c r="H24" s="83"/>
    </row>
  </sheetData>
  <pageMargins left="0.70078740157480324" right="0.70078740157480324" top="0.75196850393700787" bottom="0.75196850393700787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workbookViewId="0">
      <selection activeCell="C13" sqref="C13"/>
    </sheetView>
  </sheetViews>
  <sheetFormatPr baseColWidth="10" defaultColWidth="8.7265625" defaultRowHeight="14.5"/>
  <cols>
    <col min="1" max="1" width="19.54296875" bestFit="1"/>
    <col min="2" max="2" width="19.26953125" bestFit="1"/>
  </cols>
  <sheetData>
    <row r="1" spans="1:2">
      <c r="A1" s="84" t="s">
        <v>49</v>
      </c>
      <c r="B1" s="81" t="s">
        <v>200</v>
      </c>
    </row>
    <row r="2" spans="1:2">
      <c r="A2" s="81" t="s">
        <v>58</v>
      </c>
      <c r="B2" s="81" t="s">
        <v>204</v>
      </c>
    </row>
    <row r="3" spans="1:2">
      <c r="A3" s="81" t="s">
        <v>42</v>
      </c>
      <c r="B3" s="81" t="s">
        <v>229</v>
      </c>
    </row>
    <row r="4" spans="1:2">
      <c r="A4" s="84" t="s">
        <v>50</v>
      </c>
      <c r="B4" s="81" t="s">
        <v>246</v>
      </c>
    </row>
    <row r="5" spans="1:2">
      <c r="A5" s="84" t="s">
        <v>18</v>
      </c>
      <c r="B5" s="81" t="s">
        <v>232</v>
      </c>
    </row>
    <row r="6" spans="1:2">
      <c r="A6" t="s">
        <v>62</v>
      </c>
      <c r="B6" s="81" t="s">
        <v>281</v>
      </c>
    </row>
    <row r="7" spans="1:2">
      <c r="A7" s="84" t="s">
        <v>286</v>
      </c>
      <c r="B7" s="81" t="s">
        <v>276</v>
      </c>
    </row>
    <row r="8" spans="1:2">
      <c r="B8" s="81" t="s">
        <v>184</v>
      </c>
    </row>
    <row r="9" spans="1:2">
      <c r="A9" s="111" t="s">
        <v>356</v>
      </c>
    </row>
  </sheetData>
  <pageMargins left="0.70078740157480324" right="0.70078740157480324" top="0.75196850393700787" bottom="0.7519685039370078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2</vt:i4>
      </vt:variant>
    </vt:vector>
  </HeadingPairs>
  <TitlesOfParts>
    <vt:vector size="10" baseType="lpstr">
      <vt:lpstr>Liste 2028</vt:lpstr>
      <vt:lpstr>Liste 2029 NICHT AKTUELL</vt:lpstr>
      <vt:lpstr>Strahlparameter</vt:lpstr>
      <vt:lpstr>Strahlführungsabschnitte</vt:lpstr>
      <vt:lpstr>Magnete</vt:lpstr>
      <vt:lpstr>ToDo</vt:lpstr>
      <vt:lpstr>Filter-Gruppen</vt:lpstr>
      <vt:lpstr>Status-Gruppen</vt:lpstr>
      <vt:lpstr>'Liste 2028'!Druckbereich</vt:lpstr>
      <vt:lpstr>'Liste 2029 NICHT AKTUELL'!Druckbereich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Lauber</dc:creator>
  <dc:description/>
  <cp:lastModifiedBy>Loisch, Gregor</cp:lastModifiedBy>
  <cp:revision>185</cp:revision>
  <cp:lastPrinted>2026-06-18T10:03:40Z</cp:lastPrinted>
  <dcterms:created xsi:type="dcterms:W3CDTF">2015-06-05T18:19:34Z</dcterms:created>
  <dcterms:modified xsi:type="dcterms:W3CDTF">2026-09-14T13:37:19Z</dcterms:modified>
  <dc:language>en-US</dc:language>
</cp:coreProperties>
</file>